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vlecl\Documents\03 - Sélection vins\Pacques 2025\CNRS 33\"/>
    </mc:Choice>
  </mc:AlternateContent>
  <xr:revisionPtr revIDLastSave="0" documentId="13_ncr:1_{F811A079-2FE5-4F27-9929-A519FB73651E}" xr6:coauthVersionLast="47" xr6:coauthVersionMax="47" xr10:uidLastSave="{00000000-0000-0000-0000-000000000000}"/>
  <bookViews>
    <workbookView xWindow="23880" yWindow="-1395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Sheet1!$C$2:$L$150</definedName>
  </definedNames>
  <calcPr calcId="191029"/>
</workbook>
</file>

<file path=xl/calcChain.xml><?xml version="1.0" encoding="utf-8"?>
<calcChain xmlns="http://schemas.openxmlformats.org/spreadsheetml/2006/main">
  <c r="L34" i="1" l="1"/>
  <c r="L32" i="1"/>
  <c r="J140" i="1"/>
  <c r="K140" i="1"/>
  <c r="O106" i="1" l="1"/>
  <c r="N106" i="1"/>
  <c r="L106" i="1"/>
  <c r="L29" i="1"/>
  <c r="N29" i="1"/>
  <c r="O29" i="1"/>
  <c r="O104" i="1"/>
  <c r="N104" i="1"/>
  <c r="L104" i="1"/>
  <c r="O110" i="1"/>
  <c r="N110" i="1"/>
  <c r="L110" i="1"/>
  <c r="O98" i="1"/>
  <c r="N98" i="1"/>
  <c r="L98" i="1"/>
  <c r="O71" i="1"/>
  <c r="N71" i="1"/>
  <c r="L71" i="1"/>
  <c r="O74" i="1"/>
  <c r="N74" i="1"/>
  <c r="L74" i="1"/>
  <c r="O107" i="1"/>
  <c r="N107" i="1"/>
  <c r="L107" i="1"/>
  <c r="O96" i="1"/>
  <c r="N96" i="1"/>
  <c r="L96" i="1"/>
  <c r="O84" i="1"/>
  <c r="N84" i="1"/>
  <c r="L84" i="1"/>
  <c r="O80" i="1"/>
  <c r="N80" i="1"/>
  <c r="L80" i="1"/>
  <c r="O79" i="1"/>
  <c r="N79" i="1"/>
  <c r="L79" i="1"/>
  <c r="O68" i="1"/>
  <c r="N68" i="1"/>
  <c r="L68" i="1"/>
  <c r="O81" i="1"/>
  <c r="N81" i="1"/>
  <c r="L81" i="1"/>
  <c r="O72" i="1"/>
  <c r="N72" i="1"/>
  <c r="L72" i="1"/>
  <c r="O108" i="1"/>
  <c r="N108" i="1"/>
  <c r="L108" i="1"/>
  <c r="O73" i="1"/>
  <c r="N73" i="1"/>
  <c r="L73" i="1"/>
  <c r="O67" i="1"/>
  <c r="N67" i="1"/>
  <c r="L67" i="1"/>
  <c r="O111" i="1"/>
  <c r="N111" i="1"/>
  <c r="L111" i="1"/>
  <c r="O95" i="1"/>
  <c r="N95" i="1"/>
  <c r="L95" i="1"/>
  <c r="O99" i="1"/>
  <c r="N99" i="1"/>
  <c r="L99" i="1"/>
  <c r="O109" i="1"/>
  <c r="N109" i="1"/>
  <c r="L109" i="1"/>
  <c r="O112" i="1"/>
  <c r="N112" i="1"/>
  <c r="L112" i="1"/>
  <c r="O63" i="1"/>
  <c r="N63" i="1"/>
  <c r="L63" i="1"/>
  <c r="O114" i="1"/>
  <c r="N114" i="1"/>
  <c r="L114" i="1"/>
  <c r="O78" i="1"/>
  <c r="N78" i="1"/>
  <c r="L78" i="1"/>
  <c r="O69" i="1"/>
  <c r="N69" i="1"/>
  <c r="L69" i="1"/>
  <c r="O105" i="1"/>
  <c r="N105" i="1"/>
  <c r="L105" i="1"/>
  <c r="O65" i="1"/>
  <c r="N65" i="1"/>
  <c r="L65" i="1"/>
  <c r="O113" i="1"/>
  <c r="N113" i="1"/>
  <c r="L113" i="1"/>
  <c r="O64" i="1"/>
  <c r="N64" i="1"/>
  <c r="L64" i="1"/>
  <c r="O97" i="1"/>
  <c r="N97" i="1"/>
  <c r="L97" i="1"/>
  <c r="O66" i="1"/>
  <c r="N66" i="1"/>
  <c r="L66" i="1"/>
  <c r="O70" i="1"/>
  <c r="N70" i="1"/>
  <c r="L70" i="1"/>
  <c r="O89" i="1"/>
  <c r="N89" i="1"/>
  <c r="L89" i="1"/>
  <c r="O58" i="1"/>
  <c r="N58" i="1"/>
  <c r="L58" i="1"/>
  <c r="L60" i="1"/>
  <c r="N60" i="1"/>
  <c r="O60" i="1"/>
  <c r="L44" i="1" l="1"/>
  <c r="L45" i="1"/>
  <c r="L46" i="1"/>
  <c r="L47" i="1"/>
  <c r="L48" i="1"/>
  <c r="L49" i="1"/>
  <c r="L50" i="1"/>
  <c r="L51" i="1"/>
  <c r="L52" i="1"/>
  <c r="L53" i="1"/>
  <c r="N22" i="1"/>
  <c r="O22" i="1"/>
  <c r="N24" i="1"/>
  <c r="O24" i="1"/>
  <c r="N25" i="1"/>
  <c r="O25" i="1"/>
  <c r="N27" i="1"/>
  <c r="O27" i="1"/>
  <c r="N28" i="1"/>
  <c r="O28" i="1"/>
  <c r="N30" i="1"/>
  <c r="O30" i="1"/>
  <c r="N23" i="1"/>
  <c r="O23" i="1"/>
  <c r="N26" i="1"/>
  <c r="O26" i="1"/>
  <c r="N31" i="1"/>
  <c r="O31" i="1"/>
  <c r="N33" i="1"/>
  <c r="O33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9" i="1"/>
  <c r="O59" i="1"/>
  <c r="N61" i="1"/>
  <c r="O61" i="1"/>
  <c r="N83" i="1"/>
  <c r="O83" i="1"/>
  <c r="N62" i="1"/>
  <c r="O62" i="1"/>
  <c r="N75" i="1"/>
  <c r="O75" i="1"/>
  <c r="N76" i="1"/>
  <c r="O76" i="1"/>
  <c r="N86" i="1"/>
  <c r="O86" i="1"/>
  <c r="N77" i="1"/>
  <c r="O77" i="1"/>
  <c r="N85" i="1"/>
  <c r="O85" i="1"/>
  <c r="N82" i="1"/>
  <c r="O82" i="1"/>
  <c r="N87" i="1"/>
  <c r="O87" i="1"/>
  <c r="N88" i="1"/>
  <c r="O88" i="1"/>
  <c r="N90" i="1"/>
  <c r="O90" i="1"/>
  <c r="N91" i="1"/>
  <c r="O91" i="1"/>
  <c r="N92" i="1"/>
  <c r="O92" i="1"/>
  <c r="N93" i="1"/>
  <c r="O93" i="1"/>
  <c r="N103" i="1"/>
  <c r="O103" i="1"/>
  <c r="N102" i="1"/>
  <c r="O102" i="1"/>
  <c r="N101" i="1"/>
  <c r="O101" i="1"/>
  <c r="N100" i="1"/>
  <c r="O100" i="1"/>
  <c r="N94" i="1"/>
  <c r="O9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1" i="1"/>
  <c r="O131" i="1"/>
  <c r="N133" i="1"/>
  <c r="O133" i="1"/>
  <c r="N130" i="1"/>
  <c r="O130" i="1"/>
  <c r="N132" i="1"/>
  <c r="O132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O21" i="1"/>
  <c r="N21" i="1"/>
  <c r="L133" i="1"/>
  <c r="L130" i="1"/>
  <c r="L132" i="1"/>
  <c r="L134" i="1"/>
  <c r="L135" i="1"/>
  <c r="L136" i="1"/>
  <c r="L137" i="1"/>
  <c r="L138" i="1"/>
  <c r="L139" i="1"/>
  <c r="L131" i="1"/>
  <c r="L126" i="1"/>
  <c r="L127" i="1"/>
  <c r="L128" i="1"/>
  <c r="L125" i="1"/>
  <c r="L123" i="1"/>
  <c r="L122" i="1"/>
  <c r="L120" i="1"/>
  <c r="L121" i="1"/>
  <c r="L116" i="1"/>
  <c r="L117" i="1"/>
  <c r="L118" i="1"/>
  <c r="L83" i="1"/>
  <c r="L62" i="1"/>
  <c r="L75" i="1"/>
  <c r="L76" i="1"/>
  <c r="L86" i="1"/>
  <c r="L77" i="1"/>
  <c r="L85" i="1"/>
  <c r="L82" i="1"/>
  <c r="L87" i="1"/>
  <c r="L88" i="1"/>
  <c r="L90" i="1"/>
  <c r="L91" i="1"/>
  <c r="L92" i="1"/>
  <c r="L93" i="1"/>
  <c r="L103" i="1"/>
  <c r="L102" i="1"/>
  <c r="L101" i="1"/>
  <c r="L100" i="1"/>
  <c r="L94" i="1"/>
  <c r="L61" i="1"/>
  <c r="L56" i="1"/>
  <c r="L57" i="1"/>
  <c r="L55" i="1"/>
  <c r="L35" i="1"/>
  <c r="L36" i="1"/>
  <c r="L37" i="1"/>
  <c r="L38" i="1"/>
  <c r="L39" i="1"/>
  <c r="L40" i="1"/>
  <c r="L41" i="1"/>
  <c r="L42" i="1"/>
  <c r="L33" i="1"/>
  <c r="L22" i="1"/>
  <c r="L24" i="1"/>
  <c r="L25" i="1"/>
  <c r="L27" i="1"/>
  <c r="L28" i="1"/>
  <c r="L30" i="1"/>
  <c r="L23" i="1"/>
  <c r="L26" i="1"/>
  <c r="L21" i="1"/>
  <c r="L140" i="1" l="1"/>
  <c r="L141" i="1" s="1"/>
  <c r="O140" i="1"/>
  <c r="N140" i="1"/>
  <c r="L142" i="1" l="1"/>
</calcChain>
</file>

<file path=xl/sharedStrings.xml><?xml version="1.0" encoding="utf-8"?>
<sst xmlns="http://schemas.openxmlformats.org/spreadsheetml/2006/main" count="287" uniqueCount="244">
  <si>
    <t>Catégorie</t>
  </si>
  <si>
    <t>Prix Public Constaté</t>
  </si>
  <si>
    <t>CODE V+V</t>
  </si>
  <si>
    <t xml:space="preserve">ADRESSE : </t>
  </si>
  <si>
    <t>EMAIL :</t>
  </si>
  <si>
    <t>CODE POSTAL / VILLE :</t>
  </si>
  <si>
    <t xml:space="preserve">Complément ADRESSE : </t>
  </si>
  <si>
    <t>NOM / PRENOM :</t>
  </si>
  <si>
    <t>Prix TTC</t>
  </si>
  <si>
    <t>Qté/
carton</t>
  </si>
  <si>
    <t>Prix total TTC</t>
  </si>
  <si>
    <t>CHAMPAGNES</t>
  </si>
  <si>
    <t>HATON</t>
  </si>
  <si>
    <t>RÉFÉRENCES</t>
  </si>
  <si>
    <t>ADRESSE DE FACTURATION (si différente de l'adresse de livraison)</t>
  </si>
  <si>
    <t>TELEPHONE PORTABLE</t>
  </si>
  <si>
    <t>BOLLSPE</t>
  </si>
  <si>
    <t xml:space="preserve"> Bon de Commande - Livraison offerte à partir de 36 bouteilles</t>
  </si>
  <si>
    <r>
      <rPr>
        <b/>
        <u/>
        <sz val="18"/>
        <color rgb="FF333333"/>
        <rFont val="Calibri"/>
        <family val="2"/>
      </rPr>
      <t>INFORMATIONS DE LIVRAISON</t>
    </r>
    <r>
      <rPr>
        <sz val="18"/>
        <color rgb="FF333333"/>
        <rFont val="Calibri"/>
        <family val="2"/>
      </rPr>
      <t xml:space="preserve"> : </t>
    </r>
  </si>
  <si>
    <r>
      <t xml:space="preserve">Champagne </t>
    </r>
    <r>
      <rPr>
        <b/>
        <sz val="18"/>
        <color theme="1"/>
        <rFont val="Calibri"/>
        <family val="2"/>
      </rPr>
      <t xml:space="preserve">Haton </t>
    </r>
    <r>
      <rPr>
        <sz val="18"/>
        <color theme="1"/>
        <rFont val="Calibri"/>
        <family val="2"/>
      </rPr>
      <t>Brut "Classic"</t>
    </r>
  </si>
  <si>
    <t>TAITTINGERCPAE</t>
  </si>
  <si>
    <t>PAYELLEEANC</t>
  </si>
  <si>
    <t>DRAPPIER</t>
  </si>
  <si>
    <t>POLRBAE</t>
  </si>
  <si>
    <t>ROEDERER242AE</t>
  </si>
  <si>
    <t>JACQUARTSIGN</t>
  </si>
  <si>
    <t>JOSEPHPBAE</t>
  </si>
  <si>
    <t>HEIDRESAE</t>
  </si>
  <si>
    <r>
      <rPr>
        <sz val="18"/>
        <rFont val="Calibri"/>
        <family val="2"/>
      </rPr>
      <t>Champagne</t>
    </r>
    <r>
      <rPr>
        <b/>
        <sz val="18"/>
        <rFont val="Calibri"/>
        <family val="2"/>
      </rPr>
      <t xml:space="preserve"> Drappier </t>
    </r>
    <r>
      <rPr>
        <sz val="18"/>
        <rFont val="Calibri"/>
        <family val="2"/>
      </rPr>
      <t>Brut Carte d'Or</t>
    </r>
  </si>
  <si>
    <r>
      <t>GRAVES</t>
    </r>
    <r>
      <rPr>
        <sz val="18"/>
        <rFont val="Calibri"/>
        <family val="2"/>
      </rPr>
      <t xml:space="preserve"> Château Haut-Pommarède, Cuvée Les Charmes 2019</t>
    </r>
    <r>
      <rPr>
        <b/>
        <sz val="18"/>
        <rFont val="Calibri"/>
        <family val="2"/>
      </rPr>
      <t xml:space="preserve"> </t>
    </r>
  </si>
  <si>
    <r>
      <t xml:space="preserve">SAINT-ESTÈPHE </t>
    </r>
    <r>
      <rPr>
        <sz val="18"/>
        <rFont val="Calibri"/>
        <family val="2"/>
      </rPr>
      <t>Marquis de Saint-Estèphe Prestige 2020</t>
    </r>
  </si>
  <si>
    <r>
      <rPr>
        <b/>
        <sz val="18"/>
        <rFont val="Calibri"/>
        <family val="2"/>
      </rPr>
      <t xml:space="preserve">MARGAUX </t>
    </r>
    <r>
      <rPr>
        <sz val="18"/>
        <rFont val="Calibri"/>
        <family val="2"/>
      </rPr>
      <t xml:space="preserve">S de Siran 2019 - </t>
    </r>
    <r>
      <rPr>
        <i/>
        <sz val="18"/>
        <rFont val="Calibri"/>
        <family val="2"/>
      </rPr>
      <t xml:space="preserve">2nd vin du Château Siran </t>
    </r>
  </si>
  <si>
    <t>BORDEAUX</t>
  </si>
  <si>
    <t>BOURGOGNE</t>
  </si>
  <si>
    <t>Bourgogne Blancs</t>
  </si>
  <si>
    <t>Bourgogne Rouges</t>
  </si>
  <si>
    <t>MACB22MARIL</t>
  </si>
  <si>
    <t>HCNDV20GUY</t>
  </si>
  <si>
    <t>SAV20PAV</t>
  </si>
  <si>
    <t>SANTVV20MUZ</t>
  </si>
  <si>
    <t>CHASMEST20GA</t>
  </si>
  <si>
    <t>VRAICAILLOUB21</t>
  </si>
  <si>
    <t>BMAU20</t>
  </si>
  <si>
    <t>POMMAREDE19</t>
  </si>
  <si>
    <t>HAUTPREST18</t>
  </si>
  <si>
    <t>MAR20P</t>
  </si>
  <si>
    <t>PCD20</t>
  </si>
  <si>
    <t>SDS19</t>
  </si>
  <si>
    <t>FDP16</t>
  </si>
  <si>
    <t>RHÔNE</t>
  </si>
  <si>
    <t>Rhône
Blancs</t>
  </si>
  <si>
    <t>Rhône
Rouges</t>
  </si>
  <si>
    <t>VENTB22MAR</t>
  </si>
  <si>
    <t>CDRCL21</t>
  </si>
  <si>
    <r>
      <t xml:space="preserve">CÔTES-DU-RHÔNE </t>
    </r>
    <r>
      <rPr>
        <sz val="18"/>
        <rFont val="Calibri"/>
        <family val="2"/>
      </rPr>
      <t xml:space="preserve"> "+ C Long" Domaine Fond-Croze 2021</t>
    </r>
  </si>
  <si>
    <t>VINS DU SUD</t>
  </si>
  <si>
    <t>Vins Blancs</t>
  </si>
  <si>
    <t>Vins Rouges</t>
  </si>
  <si>
    <r>
      <t xml:space="preserve">IGP TERRE DU MIDI </t>
    </r>
    <r>
      <rPr>
        <sz val="18"/>
        <color rgb="FF000000"/>
        <rFont val="Calibri"/>
        <family val="2"/>
      </rPr>
      <t>"Le Fiston" by Jeff Carrel 2021</t>
    </r>
  </si>
  <si>
    <t>Vins Rosés</t>
  </si>
  <si>
    <r>
      <t xml:space="preserve">CORSE SARTÈNE Blanc </t>
    </r>
    <r>
      <rPr>
        <sz val="18"/>
        <rFont val="Calibri"/>
        <family val="2"/>
      </rPr>
      <t>Domaine Fiumicicoli 2022 -</t>
    </r>
    <r>
      <rPr>
        <b/>
        <sz val="18"/>
        <rFont val="Calibri"/>
        <family val="2"/>
      </rPr>
      <t xml:space="preserve"> </t>
    </r>
    <r>
      <rPr>
        <b/>
        <sz val="18"/>
        <color rgb="FF00B050"/>
        <rFont val="Calibri"/>
        <family val="2"/>
      </rPr>
      <t xml:space="preserve">BIO </t>
    </r>
    <r>
      <rPr>
        <i/>
        <sz val="18"/>
        <rFont val="Calibri"/>
        <family val="2"/>
      </rPr>
      <t>- 91/100 James Suckling</t>
    </r>
  </si>
  <si>
    <t>MORILLONB22</t>
  </si>
  <si>
    <t>FIUMB22</t>
  </si>
  <si>
    <t>BARGEMONER23</t>
  </si>
  <si>
    <t>FIUMR23</t>
  </si>
  <si>
    <t>ROUBINE23VROSE</t>
  </si>
  <si>
    <t>MMINUTY23</t>
  </si>
  <si>
    <t>MINUTY23</t>
  </si>
  <si>
    <t>COCHONV22</t>
  </si>
  <si>
    <t>CARAG22G</t>
  </si>
  <si>
    <t>FIUM21</t>
  </si>
  <si>
    <t>BERGERIE22</t>
  </si>
  <si>
    <t>SORCIERES21</t>
  </si>
  <si>
    <t>FAUSTINE23</t>
  </si>
  <si>
    <t>Beaujolais</t>
  </si>
  <si>
    <t>Sud-Ouest</t>
  </si>
  <si>
    <r>
      <t>MORGON</t>
    </r>
    <r>
      <rPr>
        <sz val="18"/>
        <color rgb="FF000000"/>
        <rFont val="Calibri"/>
        <family val="2"/>
      </rPr>
      <t xml:space="preserve"> "Cuvée Corcelette" Domaine Striffling 2020</t>
    </r>
  </si>
  <si>
    <t>MORGCORC20STRIF</t>
  </si>
  <si>
    <t>MAD18MONTUS</t>
  </si>
  <si>
    <t>ETEGASCONB23</t>
  </si>
  <si>
    <t>TARIQ23</t>
  </si>
  <si>
    <r>
      <t xml:space="preserve">IGP CÔTES DE GASCOGNE </t>
    </r>
    <r>
      <rPr>
        <sz val="18"/>
        <rFont val="Calibri"/>
        <family val="2"/>
      </rPr>
      <t>"Premières Grives" Domaine de Tariquet 2023</t>
    </r>
    <r>
      <rPr>
        <b/>
        <sz val="18"/>
        <rFont val="Calibri"/>
        <family val="2"/>
      </rPr>
      <t xml:space="preserve"> - </t>
    </r>
    <r>
      <rPr>
        <i/>
        <sz val="18"/>
        <rFont val="Calibri"/>
        <family val="2"/>
      </rPr>
      <t>Médaille Or Challenge international du Vin 2023</t>
    </r>
  </si>
  <si>
    <t>VINS DU MONDE</t>
  </si>
  <si>
    <r>
      <rPr>
        <b/>
        <sz val="18"/>
        <rFont val="Calibri"/>
        <family val="2"/>
      </rPr>
      <t>ESPAGNE</t>
    </r>
    <r>
      <rPr>
        <sz val="18"/>
        <rFont val="Calibri"/>
        <family val="2"/>
      </rPr>
      <t xml:space="preserve"> - Terra Alta "L'Oratge" De Haan Altes 2022</t>
    </r>
  </si>
  <si>
    <t>DIRUPOB</t>
  </si>
  <si>
    <t>ORATGEB22</t>
  </si>
  <si>
    <t>MISIVA21</t>
  </si>
  <si>
    <t>SPIRITUEUX</t>
  </si>
  <si>
    <t>Whisky</t>
  </si>
  <si>
    <r>
      <rPr>
        <b/>
        <sz val="18"/>
        <color theme="1"/>
        <rFont val="Calibri"/>
        <family val="2"/>
      </rPr>
      <t>Diplomatico</t>
    </r>
    <r>
      <rPr>
        <sz val="18"/>
        <color theme="1"/>
        <rFont val="Calibri"/>
        <family val="2"/>
      </rPr>
      <t xml:space="preserve"> Reserva Exclusiva 12 and d'âge, 40%, 70cl en étui</t>
    </r>
  </si>
  <si>
    <r>
      <rPr>
        <b/>
        <sz val="18"/>
        <color theme="1"/>
        <rFont val="Calibri"/>
        <family val="2"/>
      </rPr>
      <t>Zacapa Solera 23 Ans</t>
    </r>
    <r>
      <rPr>
        <sz val="18"/>
        <color theme="1"/>
        <rFont val="Calibri"/>
        <family val="2"/>
      </rPr>
      <t>, Origine Guatemala, 40%, 70cl en étui</t>
    </r>
  </si>
  <si>
    <t>Vieux Rhum</t>
  </si>
  <si>
    <t>NIKKA</t>
  </si>
  <si>
    <t>GLENMORANGIE</t>
  </si>
  <si>
    <t>DIPLOMATICO12</t>
  </si>
  <si>
    <t>ZACAPA</t>
  </si>
  <si>
    <t>ATHOSSE</t>
  </si>
  <si>
    <t>HENNESSYVERY</t>
  </si>
  <si>
    <r>
      <t xml:space="preserve">Champagne </t>
    </r>
    <r>
      <rPr>
        <b/>
        <sz val="18"/>
        <color theme="1"/>
        <rFont val="Calibri"/>
        <family val="2"/>
      </rPr>
      <t xml:space="preserve">Charles Heidsieck </t>
    </r>
    <r>
      <rPr>
        <sz val="18"/>
        <color theme="1"/>
        <rFont val="Calibri"/>
        <family val="2"/>
      </rPr>
      <t xml:space="preserve">Brut en étui, </t>
    </r>
    <r>
      <rPr>
        <i/>
        <sz val="18"/>
        <color theme="1"/>
        <rFont val="Calibri"/>
        <family val="2"/>
      </rPr>
      <t>92/100 Wine Spectator, 17,5/20 Jancis Robinson</t>
    </r>
    <r>
      <rPr>
        <b/>
        <sz val="18"/>
        <color rgb="FF0070C0"/>
        <rFont val="Calibri"/>
        <family val="2"/>
      </rPr>
      <t xml:space="preserve"> </t>
    </r>
  </si>
  <si>
    <r>
      <t>Champagne</t>
    </r>
    <r>
      <rPr>
        <b/>
        <sz val="18"/>
        <color theme="1"/>
        <rFont val="Calibri"/>
        <family val="2"/>
      </rPr>
      <t xml:space="preserve"> Bollinger Spécial Cuvée</t>
    </r>
    <r>
      <rPr>
        <sz val="18"/>
        <color theme="1"/>
        <rFont val="Calibri"/>
        <family val="2"/>
      </rPr>
      <t xml:space="preserve">, </t>
    </r>
    <r>
      <rPr>
        <i/>
        <sz val="18"/>
        <color theme="1"/>
        <rFont val="Calibri"/>
        <family val="2"/>
      </rPr>
      <t>92-/100 Robert Parker, 95/100 Decanter, 93/100 James Suckling</t>
    </r>
  </si>
  <si>
    <r>
      <t>Champagne</t>
    </r>
    <r>
      <rPr>
        <b/>
        <sz val="18"/>
        <color theme="1"/>
        <rFont val="Calibri"/>
        <family val="2"/>
      </rPr>
      <t xml:space="preserve"> Louis Roederer</t>
    </r>
    <r>
      <rPr>
        <sz val="18"/>
        <color theme="1"/>
        <rFont val="Calibri"/>
        <family val="2"/>
      </rPr>
      <t xml:space="preserve"> Brut Collection, en étui, </t>
    </r>
    <r>
      <rPr>
        <i/>
        <sz val="18"/>
        <color theme="1"/>
        <rFont val="Calibri"/>
        <family val="2"/>
      </rPr>
      <t xml:space="preserve">92/100 par Robert Parker, 17/20 Bettane &amp; Desseauve </t>
    </r>
  </si>
  <si>
    <r>
      <rPr>
        <b/>
        <sz val="18"/>
        <rFont val="Calibri"/>
        <family val="2"/>
      </rPr>
      <t xml:space="preserve">PESSAC-LEOGNAN </t>
    </r>
    <r>
      <rPr>
        <sz val="18"/>
        <rFont val="Calibri"/>
        <family val="2"/>
      </rPr>
      <t xml:space="preserve">Château Lafont-Menaut 2022 - </t>
    </r>
    <r>
      <rPr>
        <i/>
        <sz val="18"/>
        <rFont val="Calibri"/>
        <family val="2"/>
      </rPr>
      <t xml:space="preserve">Vinifié par les équipes de Château Carbonnieux </t>
    </r>
  </si>
  <si>
    <r>
      <t xml:space="preserve">PESSAC-LÉOGNAN Rouge </t>
    </r>
    <r>
      <rPr>
        <sz val="18"/>
        <rFont val="Calibri"/>
        <family val="2"/>
      </rPr>
      <t xml:space="preserve">Château Lafont-Menaut 2020 </t>
    </r>
  </si>
  <si>
    <r>
      <t xml:space="preserve">IGP CÔTES DE GASCOGNE </t>
    </r>
    <r>
      <rPr>
        <sz val="18"/>
        <rFont val="Calibri"/>
        <family val="2"/>
      </rPr>
      <t xml:space="preserve">"Été Gascon" Domaine de Pellehaut 2023 - </t>
    </r>
    <r>
      <rPr>
        <i/>
        <sz val="18"/>
        <rFont val="Calibri"/>
        <family val="2"/>
      </rPr>
      <t xml:space="preserve">2* Guide Hachette, Cité "Vin remarquable" </t>
    </r>
  </si>
  <si>
    <r>
      <t>Whisky Français</t>
    </r>
    <r>
      <rPr>
        <b/>
        <sz val="18"/>
        <rFont val="Calibri"/>
        <family val="2"/>
      </rPr>
      <t xml:space="preserve"> Bellevoye</t>
    </r>
    <r>
      <rPr>
        <sz val="18"/>
        <rFont val="Calibri"/>
        <family val="2"/>
      </rPr>
      <t xml:space="preserve"> Bleu Finition Grain Fin, 40%, 70cl, en étui</t>
    </r>
  </si>
  <si>
    <r>
      <t xml:space="preserve">Whisky Français </t>
    </r>
    <r>
      <rPr>
        <b/>
        <sz val="18"/>
        <rFont val="Calibri"/>
        <family val="2"/>
      </rPr>
      <t>Bellevoye</t>
    </r>
    <r>
      <rPr>
        <sz val="18"/>
        <rFont val="Calibri"/>
        <family val="2"/>
      </rPr>
      <t xml:space="preserve"> Blanc Finition Sauternes, 40%, 70cl, en étui</t>
    </r>
  </si>
  <si>
    <r>
      <t>Coffret Découverte Vieux Rhum</t>
    </r>
    <r>
      <rPr>
        <b/>
        <sz val="18"/>
        <color theme="1"/>
        <rFont val="Calibri"/>
        <family val="2"/>
      </rPr>
      <t xml:space="preserve"> El Pasador de Oro</t>
    </r>
    <r>
      <rPr>
        <sz val="18"/>
        <color theme="1"/>
        <rFont val="Calibri"/>
        <family val="2"/>
      </rPr>
      <t xml:space="preserve"> 3*20cl (XO, Passion, Gran Reserva), Origine Guatemala, en étui</t>
    </r>
  </si>
  <si>
    <t>LOIRE</t>
  </si>
  <si>
    <t>Loire
Blancs</t>
  </si>
  <si>
    <t>CHIN21BAUDRY</t>
  </si>
  <si>
    <r>
      <t xml:space="preserve">BORDEAUX SUPÉRIEUR </t>
    </r>
    <r>
      <rPr>
        <sz val="18"/>
        <rFont val="Calibri"/>
        <family val="2"/>
      </rPr>
      <t xml:space="preserve">Le "B" par Maucaillou 2020 - </t>
    </r>
    <r>
      <rPr>
        <i/>
        <sz val="18"/>
        <rFont val="Calibri"/>
        <family val="2"/>
      </rPr>
      <t>89/100 James Suckling</t>
    </r>
  </si>
  <si>
    <r>
      <t xml:space="preserve">SAINT-ÉMILION GRAND CRU </t>
    </r>
    <r>
      <rPr>
        <sz val="18"/>
        <color rgb="FF000000"/>
        <rFont val="Calibri"/>
        <family val="2"/>
      </rPr>
      <t>Château Petit Corbin Despagne 2020</t>
    </r>
    <r>
      <rPr>
        <b/>
        <sz val="18"/>
        <color indexed="8"/>
        <rFont val="Calibri"/>
        <family val="2"/>
      </rPr>
      <t xml:space="preserve"> - </t>
    </r>
    <r>
      <rPr>
        <b/>
        <sz val="18"/>
        <color rgb="FF00B050"/>
        <rFont val="Calibri"/>
        <family val="2"/>
      </rPr>
      <t>BIO</t>
    </r>
    <r>
      <rPr>
        <b/>
        <sz val="18"/>
        <color indexed="8"/>
        <rFont val="Calibri"/>
        <family val="2"/>
      </rPr>
      <t xml:space="preserve"> - </t>
    </r>
    <r>
      <rPr>
        <i/>
        <sz val="18"/>
        <color rgb="FF000000"/>
        <rFont val="Calibri"/>
        <family val="2"/>
      </rPr>
      <t>90/100 Jeff Leve</t>
    </r>
  </si>
  <si>
    <t>BOURGB23G</t>
  </si>
  <si>
    <t>PF22LC</t>
  </si>
  <si>
    <t>BOURG21CONF</t>
  </si>
  <si>
    <t>?</t>
  </si>
  <si>
    <t>BERGERIEB23</t>
  </si>
  <si>
    <t>FISTON21</t>
  </si>
  <si>
    <t>TRAVERSES19</t>
  </si>
  <si>
    <t>TDLCDI20SER</t>
  </si>
  <si>
    <t>SANCB23SP</t>
  </si>
  <si>
    <t>POUILLY23RIAUX</t>
  </si>
  <si>
    <t>CALDORA21</t>
  </si>
  <si>
    <t>BELLEVOYEGF</t>
  </si>
  <si>
    <t>BELLEVOYESAUT</t>
  </si>
  <si>
    <t>PASADORCOF</t>
  </si>
  <si>
    <t>GINROKUSE</t>
  </si>
  <si>
    <t>LAF20</t>
  </si>
  <si>
    <t>CHABLISG22</t>
  </si>
  <si>
    <t>CDRSHYRUS21</t>
  </si>
  <si>
    <t>IRANCY19DAMPT</t>
  </si>
  <si>
    <t>DARONS21EANC</t>
  </si>
  <si>
    <t>MBA22</t>
  </si>
  <si>
    <t>OFFRE VALABLE JUSQU'À EPUISEMENT DES STOCKS - L'abus d'alcool est dangereux pour la santé, à consommer avec modération
** Si vous souhaitez une livraison express, il faut acquitter un surcoût d'1€ TTC par bouteille.</t>
  </si>
  <si>
    <t xml:space="preserve">TOTAL TTC </t>
  </si>
  <si>
    <t>Montant économisé</t>
  </si>
  <si>
    <t>Livraison express - Supplément</t>
  </si>
  <si>
    <t>OUI</t>
  </si>
  <si>
    <t>NON</t>
  </si>
  <si>
    <r>
      <t xml:space="preserve">IRANCY </t>
    </r>
    <r>
      <rPr>
        <sz val="18"/>
        <rFont val="Calibri"/>
        <family val="2"/>
      </rPr>
      <t>Vignobles Dampt 2019</t>
    </r>
  </si>
  <si>
    <r>
      <t xml:space="preserve">CORBIÈRES </t>
    </r>
    <r>
      <rPr>
        <sz val="18"/>
        <color rgb="FF000000"/>
        <rFont val="Calibri"/>
        <family val="2"/>
      </rPr>
      <t xml:space="preserve">"Cochon Volant" Château de Caraguilhes </t>
    </r>
    <r>
      <rPr>
        <sz val="18"/>
        <rFont val="Calibri"/>
        <family val="2"/>
      </rPr>
      <t>2022</t>
    </r>
    <r>
      <rPr>
        <sz val="18"/>
        <color rgb="FF000000"/>
        <rFont val="Calibri"/>
        <family val="2"/>
      </rPr>
      <t xml:space="preserve"> - </t>
    </r>
    <r>
      <rPr>
        <b/>
        <sz val="18"/>
        <color rgb="FF00B050"/>
        <rFont val="Calibri"/>
        <family val="2"/>
      </rPr>
      <t>BIO</t>
    </r>
    <r>
      <rPr>
        <sz val="18"/>
        <color rgb="FF000000"/>
        <rFont val="Calibri"/>
        <family val="2"/>
      </rPr>
      <t xml:space="preserve"> - </t>
    </r>
    <r>
      <rPr>
        <i/>
        <sz val="18"/>
        <color rgb="FF000000"/>
        <rFont val="Calibri"/>
        <family val="2"/>
      </rPr>
      <t>2* Bettane&amp;Desseauve, 15/20 J.Robinson, 90/100 Parker</t>
    </r>
  </si>
  <si>
    <r>
      <t xml:space="preserve">CORSE SARTÈNE Rosé </t>
    </r>
    <r>
      <rPr>
        <sz val="18"/>
        <rFont val="Calibri"/>
        <family val="2"/>
      </rPr>
      <t>Domaine Fiumicicoli 2023 -</t>
    </r>
    <r>
      <rPr>
        <b/>
        <sz val="18"/>
        <rFont val="Calibri"/>
        <family val="2"/>
      </rPr>
      <t xml:space="preserve"> </t>
    </r>
    <r>
      <rPr>
        <b/>
        <sz val="18"/>
        <color rgb="FF00B050"/>
        <rFont val="Calibri"/>
        <family val="2"/>
      </rPr>
      <t xml:space="preserve">BIO </t>
    </r>
    <r>
      <rPr>
        <i/>
        <sz val="18"/>
        <rFont val="Calibri"/>
        <family val="2"/>
      </rPr>
      <t>- 91/100 James Suckling</t>
    </r>
  </si>
  <si>
    <r>
      <t xml:space="preserve">CÔTEAUX D'AIX EN PROVENCE </t>
    </r>
    <r>
      <rPr>
        <sz val="18"/>
        <color rgb="FF000000"/>
        <rFont val="Calibri"/>
        <family val="2"/>
      </rPr>
      <t>La Bargemone 20</t>
    </r>
    <r>
      <rPr>
        <sz val="18"/>
        <rFont val="Calibri"/>
        <family val="2"/>
      </rPr>
      <t>23</t>
    </r>
    <r>
      <rPr>
        <b/>
        <sz val="18"/>
        <color indexed="8"/>
        <rFont val="Calibri"/>
        <family val="2"/>
      </rPr>
      <t xml:space="preserve"> - </t>
    </r>
    <r>
      <rPr>
        <b/>
        <sz val="18"/>
        <color rgb="FF00B050"/>
        <rFont val="Calibri"/>
        <family val="2"/>
      </rPr>
      <t>BIO</t>
    </r>
  </si>
  <si>
    <r>
      <t xml:space="preserve">SANTENAY </t>
    </r>
    <r>
      <rPr>
        <sz val="18"/>
        <color theme="1"/>
        <rFont val="Calibri"/>
        <family val="2"/>
      </rPr>
      <t>Les Charmes Domaine Lucien Muzard 2020 - 87-89/100 Jasper Morris</t>
    </r>
  </si>
  <si>
    <r>
      <t xml:space="preserve">BOURGOGNE Blanc </t>
    </r>
    <r>
      <rPr>
        <sz val="18"/>
        <color rgb="FF000000"/>
        <rFont val="Calibri"/>
        <family val="2"/>
      </rPr>
      <t xml:space="preserve">"Côtes Salines" Domaine Gueguen 2023 </t>
    </r>
    <r>
      <rPr>
        <b/>
        <sz val="18"/>
        <color rgb="FF000000"/>
        <rFont val="Calibri"/>
        <family val="2"/>
      </rPr>
      <t xml:space="preserve">- </t>
    </r>
    <r>
      <rPr>
        <i/>
        <sz val="18"/>
        <color rgb="FF000000"/>
        <rFont val="Calibri"/>
        <family val="2"/>
      </rPr>
      <t xml:space="preserve">Recommandé par le Guide Hachette des Vins </t>
    </r>
  </si>
  <si>
    <r>
      <rPr>
        <b/>
        <sz val="18"/>
        <rFont val="Calibri"/>
        <family val="2"/>
      </rPr>
      <t>CHABLIS</t>
    </r>
    <r>
      <rPr>
        <sz val="18"/>
        <rFont val="Calibri"/>
        <family val="2"/>
      </rPr>
      <t xml:space="preserve"> Domaine Gautheron 2022 - </t>
    </r>
    <r>
      <rPr>
        <i/>
        <sz val="18"/>
        <rFont val="Calibri"/>
        <family val="2"/>
      </rPr>
      <t>Médaille d'OR Concours des Vignerons Indépendants 2024</t>
    </r>
  </si>
  <si>
    <r>
      <t xml:space="preserve">LANGUEDOC </t>
    </r>
    <r>
      <rPr>
        <sz val="18"/>
        <rFont val="Calibri"/>
        <family val="2"/>
      </rPr>
      <t>"Les Darons" by  Jeff Carrel 2021</t>
    </r>
    <r>
      <rPr>
        <b/>
        <sz val="18"/>
        <rFont val="Calibri"/>
        <family val="2"/>
      </rPr>
      <t xml:space="preserve"> -</t>
    </r>
    <r>
      <rPr>
        <i/>
        <sz val="18"/>
        <rFont val="Calibri"/>
        <family val="2"/>
      </rPr>
      <t xml:space="preserve"> 89/100 Andreas Larsson</t>
    </r>
  </si>
  <si>
    <r>
      <t>MINERVOIS</t>
    </r>
    <r>
      <rPr>
        <sz val="18"/>
        <rFont val="Calibri"/>
        <family val="2"/>
      </rPr>
      <t xml:space="preserve"> "Les Traverses" Domaine de Courbissac 2019</t>
    </r>
    <r>
      <rPr>
        <b/>
        <sz val="18"/>
        <rFont val="Calibri"/>
        <family val="2"/>
      </rPr>
      <t xml:space="preserve"> - </t>
    </r>
    <r>
      <rPr>
        <i/>
        <sz val="18"/>
        <rFont val="Calibri"/>
        <family val="2"/>
      </rPr>
      <t>91/100 Cellar Tracker</t>
    </r>
  </si>
  <si>
    <r>
      <rPr>
        <b/>
        <sz val="18"/>
        <rFont val="Calibri"/>
        <family val="2"/>
      </rPr>
      <t xml:space="preserve">CORBIÈRES </t>
    </r>
    <r>
      <rPr>
        <sz val="18"/>
        <rFont val="Calibri"/>
        <family val="2"/>
      </rPr>
      <t xml:space="preserve">"Les Gourgoules" Château de Caraguilhes 2022 - </t>
    </r>
    <r>
      <rPr>
        <b/>
        <sz val="18"/>
        <color rgb="FF00B050"/>
        <rFont val="Calibri"/>
        <family val="2"/>
      </rPr>
      <t>BIO</t>
    </r>
    <r>
      <rPr>
        <sz val="18"/>
        <rFont val="Calibri"/>
        <family val="2"/>
      </rPr>
      <t xml:space="preserve"> - </t>
    </r>
    <r>
      <rPr>
        <i/>
        <sz val="18"/>
        <rFont val="Calibri"/>
        <family val="2"/>
      </rPr>
      <t>91/100 James Sucklin</t>
    </r>
    <r>
      <rPr>
        <sz val="18"/>
        <rFont val="Calibri"/>
        <family val="2"/>
      </rPr>
      <t>g</t>
    </r>
  </si>
  <si>
    <r>
      <t xml:space="preserve">LANGUEDOC </t>
    </r>
    <r>
      <rPr>
        <sz val="18"/>
        <rFont val="Calibri"/>
        <family val="2"/>
      </rPr>
      <t>Gris Blanc Domaine Gérard Bertrand 2023</t>
    </r>
    <r>
      <rPr>
        <b/>
        <sz val="18"/>
        <rFont val="Calibri"/>
        <family val="2"/>
      </rPr>
      <t xml:space="preserve"> - </t>
    </r>
    <r>
      <rPr>
        <i/>
        <sz val="18"/>
        <rFont val="Calibri"/>
        <family val="2"/>
      </rPr>
      <t>89/100 Wine Enthusiast</t>
    </r>
  </si>
  <si>
    <r>
      <t xml:space="preserve">POUILLY-FUISSÉ </t>
    </r>
    <r>
      <rPr>
        <sz val="18"/>
        <color rgb="FF000000"/>
        <rFont val="Calibri"/>
        <family val="2"/>
      </rPr>
      <t>Cuvée Calcaire</t>
    </r>
    <r>
      <rPr>
        <b/>
        <sz val="18"/>
        <color indexed="8"/>
        <rFont val="Calibri"/>
        <family val="2"/>
      </rPr>
      <t xml:space="preserve"> </t>
    </r>
    <r>
      <rPr>
        <sz val="18"/>
        <color rgb="FF000000"/>
        <rFont val="Calibri"/>
        <family val="2"/>
      </rPr>
      <t>Domaine Carrette 2022</t>
    </r>
  </si>
  <si>
    <r>
      <t xml:space="preserve">MÂCON Blanc </t>
    </r>
    <r>
      <rPr>
        <sz val="18"/>
        <rFont val="Calibri"/>
        <family val="2"/>
      </rPr>
      <t xml:space="preserve">"Les Crays" Domaine Marillier Père &amp; Fils 2022 </t>
    </r>
  </si>
  <si>
    <r>
      <t xml:space="preserve">HAUT-MÉDOC du MARQUIS </t>
    </r>
    <r>
      <rPr>
        <sz val="18"/>
        <rFont val="Calibri"/>
        <family val="2"/>
      </rPr>
      <t>Cuvée Prestige 2018</t>
    </r>
    <r>
      <rPr>
        <b/>
        <sz val="18"/>
        <rFont val="Calibri"/>
        <family val="2"/>
      </rPr>
      <t xml:space="preserve"> </t>
    </r>
  </si>
  <si>
    <r>
      <t xml:space="preserve">Cognac </t>
    </r>
    <r>
      <rPr>
        <b/>
        <sz val="18"/>
        <rFont val="Calibri"/>
        <family val="2"/>
      </rPr>
      <t>Hennessy</t>
    </r>
    <r>
      <rPr>
        <sz val="18"/>
        <rFont val="Calibri"/>
        <family val="2"/>
      </rPr>
      <t xml:space="preserve"> Very Special en étui </t>
    </r>
  </si>
  <si>
    <t>Gin, Bas-Armagnac &amp; Cognac</t>
  </si>
  <si>
    <r>
      <rPr>
        <sz val="18"/>
        <rFont val="Calibri"/>
        <family val="2"/>
      </rPr>
      <t>Bas-Armagnac</t>
    </r>
    <r>
      <rPr>
        <b/>
        <sz val="18"/>
        <rFont val="Calibri"/>
        <family val="2"/>
      </rPr>
      <t xml:space="preserve"> </t>
    </r>
    <r>
      <rPr>
        <sz val="18"/>
        <rFont val="Calibri"/>
        <family val="2"/>
      </rPr>
      <t>VSOP Athos</t>
    </r>
    <r>
      <rPr>
        <b/>
        <sz val="18"/>
        <rFont val="Calibri"/>
        <family val="2"/>
      </rPr>
      <t xml:space="preserve"> Château de Laubade</t>
    </r>
    <r>
      <rPr>
        <sz val="18"/>
        <rFont val="Calibri"/>
        <family val="2"/>
      </rPr>
      <t>, 70cl</t>
    </r>
  </si>
  <si>
    <r>
      <t xml:space="preserve">Champagne </t>
    </r>
    <r>
      <rPr>
        <b/>
        <sz val="18"/>
        <rFont val="Calibri"/>
        <family val="2"/>
      </rPr>
      <t xml:space="preserve">Joseph Perrier </t>
    </r>
    <r>
      <rPr>
        <sz val="18"/>
        <rFont val="Calibri"/>
        <family val="2"/>
      </rPr>
      <t xml:space="preserve">"Cuvée Royale" Brut en étui - 90/100 Decanter </t>
    </r>
  </si>
  <si>
    <r>
      <t xml:space="preserve">Champagne </t>
    </r>
    <r>
      <rPr>
        <b/>
        <sz val="18"/>
        <rFont val="Calibri"/>
        <family val="2"/>
      </rPr>
      <t xml:space="preserve">Pol Roger Brut Réserve, </t>
    </r>
    <r>
      <rPr>
        <sz val="18"/>
        <rFont val="Calibri"/>
        <family val="2"/>
      </rPr>
      <t xml:space="preserve">en étui, </t>
    </r>
    <r>
      <rPr>
        <i/>
        <sz val="18"/>
        <rFont val="Calibri"/>
        <family val="2"/>
      </rPr>
      <t>90/100 Robert Parker, 91/100 Wine Spectator</t>
    </r>
  </si>
  <si>
    <r>
      <t xml:space="preserve">Champagne </t>
    </r>
    <r>
      <rPr>
        <b/>
        <sz val="18"/>
        <color theme="1"/>
        <rFont val="Calibri"/>
        <family val="2"/>
      </rPr>
      <t>Jacquart</t>
    </r>
    <r>
      <rPr>
        <sz val="18"/>
        <color theme="1"/>
        <rFont val="Calibri"/>
        <family val="2"/>
      </rPr>
      <t xml:space="preserve"> Brut Signature B016, </t>
    </r>
    <r>
      <rPr>
        <i/>
        <sz val="18"/>
        <color theme="1"/>
        <rFont val="Calibri"/>
        <family val="2"/>
      </rPr>
      <t>2** Guide Hachette, 90/100 Gilbert &amp; Gaillard, Coups de cœur Vins+Vins</t>
    </r>
  </si>
  <si>
    <r>
      <t>Champagne</t>
    </r>
    <r>
      <rPr>
        <b/>
        <sz val="18"/>
        <color theme="1"/>
        <rFont val="Calibri"/>
        <family val="2"/>
      </rPr>
      <t xml:space="preserve"> Taittinger </t>
    </r>
    <r>
      <rPr>
        <sz val="18"/>
        <color theme="1"/>
        <rFont val="Calibri"/>
        <family val="2"/>
      </rPr>
      <t>Cuvée Prestige, Brut, en étui diamant,</t>
    </r>
    <r>
      <rPr>
        <b/>
        <i/>
        <sz val="18"/>
        <color theme="1"/>
        <rFont val="Calibri"/>
        <family val="2"/>
      </rPr>
      <t xml:space="preserve"> </t>
    </r>
    <r>
      <rPr>
        <i/>
        <sz val="18"/>
        <color theme="1"/>
        <rFont val="Calibri"/>
        <family val="2"/>
      </rPr>
      <t>90/100 Robert Parker, 16/20 Jancis Robinson</t>
    </r>
  </si>
  <si>
    <r>
      <rPr>
        <b/>
        <sz val="18"/>
        <rFont val="Calibri"/>
        <family val="2"/>
      </rPr>
      <t xml:space="preserve">ENTRE-DEUX-MERS </t>
    </r>
    <r>
      <rPr>
        <sz val="18"/>
        <rFont val="Calibri"/>
        <family val="2"/>
      </rPr>
      <t>Château Vrai Caillou 2021</t>
    </r>
  </si>
  <si>
    <r>
      <t xml:space="preserve">SANCERRE </t>
    </r>
    <r>
      <rPr>
        <sz val="18"/>
        <rFont val="Calibri"/>
        <family val="2"/>
      </rPr>
      <t>Blanc Domaine de Saint-Pierre - Pierre Prieur &amp; Fils 2023</t>
    </r>
  </si>
  <si>
    <r>
      <t>ITALIE - PROSECCO SUPERIORE DOCG</t>
    </r>
    <r>
      <rPr>
        <sz val="18"/>
        <color rgb="FF000000"/>
        <rFont val="Calibri"/>
        <family val="2"/>
      </rPr>
      <t xml:space="preserve"> Spumante Brut Andreola Dirupo Brut - </t>
    </r>
    <r>
      <rPr>
        <i/>
        <sz val="18"/>
        <color rgb="FF000000"/>
        <rFont val="Calibri"/>
        <family val="2"/>
      </rPr>
      <t>Médaillé d'Argent International Wine Challenge</t>
    </r>
  </si>
  <si>
    <r>
      <t xml:space="preserve">ITALIE - </t>
    </r>
    <r>
      <rPr>
        <sz val="18"/>
        <rFont val="Calibri"/>
        <family val="2"/>
      </rPr>
      <t>Montepulciano d'Abruzzo Caldora 2021</t>
    </r>
    <r>
      <rPr>
        <b/>
        <sz val="18"/>
        <rFont val="Calibri"/>
        <family val="2"/>
      </rPr>
      <t xml:space="preserve"> </t>
    </r>
    <r>
      <rPr>
        <i/>
        <sz val="18"/>
        <rFont val="Calibri"/>
        <family val="2"/>
      </rPr>
      <t>- 93/100 RVF</t>
    </r>
  </si>
  <si>
    <r>
      <t xml:space="preserve">CÔTES-DU-ROUSSILON </t>
    </r>
    <r>
      <rPr>
        <sz val="18"/>
        <rFont val="Calibri"/>
        <family val="2"/>
      </rPr>
      <t xml:space="preserve">"Les Sorcières" Domaine du Clos des Fées 2021 - </t>
    </r>
    <r>
      <rPr>
        <i/>
        <sz val="18"/>
        <rFont val="Calibri"/>
        <family val="2"/>
      </rPr>
      <t>16,5/20 Gault&amp;Millau</t>
    </r>
  </si>
  <si>
    <r>
      <rPr>
        <b/>
        <sz val="18"/>
        <rFont val="Calibri"/>
        <family val="2"/>
      </rPr>
      <t xml:space="preserve">ESPAGNE </t>
    </r>
    <r>
      <rPr>
        <sz val="18"/>
        <rFont val="Calibri"/>
        <family val="2"/>
      </rPr>
      <t xml:space="preserve">- </t>
    </r>
    <r>
      <rPr>
        <b/>
        <sz val="18"/>
        <rFont val="Calibri"/>
        <family val="2"/>
      </rPr>
      <t xml:space="preserve">RIBERA DEL DUERO DOCq </t>
    </r>
    <r>
      <rPr>
        <sz val="18"/>
        <rFont val="Calibri"/>
        <family val="2"/>
      </rPr>
      <t>Tinto Misiva Fincas de Azabache 2021</t>
    </r>
  </si>
  <si>
    <r>
      <t xml:space="preserve">POUILLY-FUMÉ </t>
    </r>
    <r>
      <rPr>
        <sz val="18"/>
        <color rgb="FF000000"/>
        <rFont val="Calibri"/>
        <family val="2"/>
      </rPr>
      <t>Domaine Riaux 2023</t>
    </r>
    <r>
      <rPr>
        <b/>
        <sz val="18"/>
        <color indexed="8"/>
        <rFont val="Calibri"/>
        <family val="2"/>
      </rPr>
      <t xml:space="preserve"> -</t>
    </r>
    <r>
      <rPr>
        <i/>
        <sz val="18"/>
        <color rgb="FF000000"/>
        <rFont val="Calibri"/>
        <family val="2"/>
      </rPr>
      <t xml:space="preserve"> 1* au Guide Hachette</t>
    </r>
  </si>
  <si>
    <r>
      <t xml:space="preserve">INSTRUCTIONS DE LIVRAISON : 
</t>
    </r>
    <r>
      <rPr>
        <b/>
        <i/>
        <sz val="14"/>
        <color indexed="15"/>
        <rFont val="Calibri"/>
        <family val="2"/>
      </rPr>
      <t>(code immeuble, gardien, RDV...)</t>
    </r>
  </si>
  <si>
    <r>
      <rPr>
        <b/>
        <sz val="22"/>
        <color rgb="FFFF0000"/>
        <rFont val="Calibri"/>
        <family val="2"/>
      </rPr>
      <t>SOCIETE</t>
    </r>
    <r>
      <rPr>
        <b/>
        <sz val="22"/>
        <color indexed="15"/>
        <rFont val="Calibri"/>
        <family val="2"/>
      </rPr>
      <t xml:space="preserve"> (si Professionnel) :</t>
    </r>
  </si>
  <si>
    <r>
      <t xml:space="preserve">CHASSAGNE-MONTRACHET </t>
    </r>
    <r>
      <rPr>
        <sz val="18"/>
        <rFont val="Calibri"/>
        <family val="2"/>
      </rPr>
      <t xml:space="preserve">"Cuvée l'Estimée" Domaine Jean-Noël Gagnard 2020 - </t>
    </r>
    <r>
      <rPr>
        <b/>
        <sz val="18"/>
        <color rgb="FF00B050"/>
        <rFont val="Calibri"/>
        <family val="2"/>
      </rPr>
      <t xml:space="preserve">BIO - </t>
    </r>
    <r>
      <rPr>
        <i/>
        <sz val="18"/>
        <rFont val="Calibri"/>
        <family val="2"/>
      </rPr>
      <t>91/100 Tim Atkin, 90/100 Jasper Morris</t>
    </r>
  </si>
  <si>
    <r>
      <t xml:space="preserve">VIN DE FRANCE </t>
    </r>
    <r>
      <rPr>
        <sz val="18"/>
        <rFont val="Calibri"/>
        <family val="2"/>
      </rPr>
      <t xml:space="preserve">"Morillon" JEFF CARREL 2022 - </t>
    </r>
    <r>
      <rPr>
        <i/>
        <sz val="18"/>
        <rFont val="Calibri"/>
        <family val="2"/>
      </rPr>
      <t>Médaille d'Argent Gilbert&amp;Gaillard</t>
    </r>
  </si>
  <si>
    <r>
      <rPr>
        <b/>
        <sz val="18"/>
        <rFont val="Calibri"/>
        <family val="2"/>
      </rPr>
      <t xml:space="preserve">PAUILLAC </t>
    </r>
    <r>
      <rPr>
        <sz val="18"/>
        <rFont val="Calibri"/>
        <family val="2"/>
      </rPr>
      <t xml:space="preserve">Fleur de Pédesclaux 2016 - </t>
    </r>
    <r>
      <rPr>
        <i/>
        <sz val="18"/>
        <rFont val="Calibri"/>
        <family val="2"/>
      </rPr>
      <t>2nd vin du Château Pedesclaux</t>
    </r>
    <r>
      <rPr>
        <sz val="18"/>
        <rFont val="Calibri"/>
        <family val="2"/>
      </rPr>
      <t xml:space="preserve"> -</t>
    </r>
    <r>
      <rPr>
        <i/>
        <sz val="18"/>
        <rFont val="Calibri"/>
        <family val="2"/>
      </rPr>
      <t xml:space="preserve"> 15/20 Jancis Robinson, 93/100 JM Quarin, 16,5/20 RVF, 92/100 Wine Spectator </t>
    </r>
  </si>
  <si>
    <r>
      <t xml:space="preserve">BOURGOGNE Pinot Noir </t>
    </r>
    <r>
      <rPr>
        <sz val="18"/>
        <color rgb="FF000000"/>
        <rFont val="Calibri"/>
        <family val="2"/>
      </rPr>
      <t>Domaine Confuron Gindre 2021</t>
    </r>
    <r>
      <rPr>
        <b/>
        <sz val="18"/>
        <color indexed="8"/>
        <rFont val="Calibri"/>
        <family val="2"/>
      </rPr>
      <t xml:space="preserve"> </t>
    </r>
    <r>
      <rPr>
        <sz val="18"/>
        <color rgb="FF000000"/>
        <rFont val="Calibri"/>
        <family val="2"/>
      </rPr>
      <t>-</t>
    </r>
    <r>
      <rPr>
        <i/>
        <sz val="18"/>
        <color rgb="FF000000"/>
        <rFont val="Calibri"/>
        <family val="2"/>
      </rPr>
      <t xml:space="preserve"> 89/100 Tim Atkin, 86-87/100 Jasper Morris</t>
    </r>
  </si>
  <si>
    <r>
      <t xml:space="preserve">Whisky Japonais </t>
    </r>
    <r>
      <rPr>
        <b/>
        <sz val="18"/>
        <rFont val="Calibri"/>
        <family val="2"/>
      </rPr>
      <t xml:space="preserve">Nikka </t>
    </r>
    <r>
      <rPr>
        <sz val="18"/>
        <rFont val="Calibri"/>
        <family val="2"/>
      </rPr>
      <t>From The Barrel, 51,4%, 50cl, en étui</t>
    </r>
  </si>
  <si>
    <r>
      <rPr>
        <sz val="18"/>
        <rFont val="Calibri"/>
        <family val="2"/>
      </rPr>
      <t>Whisky Écossais</t>
    </r>
    <r>
      <rPr>
        <b/>
        <sz val="18"/>
        <rFont val="Calibri"/>
        <family val="2"/>
      </rPr>
      <t xml:space="preserve"> </t>
    </r>
    <r>
      <rPr>
        <sz val="18"/>
        <rFont val="Calibri"/>
        <family val="2"/>
      </rPr>
      <t xml:space="preserve">Single Malt </t>
    </r>
    <r>
      <rPr>
        <b/>
        <sz val="18"/>
        <rFont val="Calibri"/>
        <family val="2"/>
      </rPr>
      <t>Glenmorangie</t>
    </r>
    <r>
      <rPr>
        <sz val="18"/>
        <rFont val="Calibri"/>
        <family val="2"/>
      </rPr>
      <t xml:space="preserve"> "The Nectar d'Or"</t>
    </r>
    <r>
      <rPr>
        <b/>
        <sz val="18"/>
        <rFont val="Calibri"/>
        <family val="2"/>
      </rPr>
      <t xml:space="preserve"> </t>
    </r>
    <r>
      <rPr>
        <sz val="18"/>
        <rFont val="Calibri"/>
        <family val="2"/>
      </rPr>
      <t xml:space="preserve">Sauternes Extra Matured, 70cl en étui </t>
    </r>
  </si>
  <si>
    <r>
      <rPr>
        <b/>
        <sz val="22"/>
        <color rgb="FFFF0000"/>
        <rFont val="Calibri"/>
        <family val="2"/>
      </rPr>
      <t>NOM / PRENOM</t>
    </r>
    <r>
      <rPr>
        <b/>
        <sz val="22"/>
        <rFont val="Calibri"/>
        <family val="2"/>
      </rPr>
      <t xml:space="preserve"> :</t>
    </r>
  </si>
  <si>
    <r>
      <t xml:space="preserve">Champagne </t>
    </r>
    <r>
      <rPr>
        <b/>
        <sz val="18"/>
        <color theme="1"/>
        <rFont val="Calibri"/>
        <family val="2"/>
      </rPr>
      <t xml:space="preserve">Payelle Père &amp; Fils </t>
    </r>
    <r>
      <rPr>
        <sz val="18"/>
        <color theme="1"/>
        <rFont val="Calibri"/>
        <family val="2"/>
      </rPr>
      <t xml:space="preserve">Grand Cru Blanc de Blancs </t>
    </r>
  </si>
  <si>
    <r>
      <t xml:space="preserve">HAUTES-CÔTES DE NUITS </t>
    </r>
    <r>
      <rPr>
        <sz val="18"/>
        <rFont val="Calibri"/>
        <family val="2"/>
      </rPr>
      <t>"Les Dames de Vergy" Domaine Antonin Guyon 2020</t>
    </r>
    <r>
      <rPr>
        <b/>
        <sz val="18"/>
        <rFont val="Calibri"/>
        <family val="2"/>
      </rPr>
      <t xml:space="preserve"> - </t>
    </r>
    <r>
      <rPr>
        <i/>
        <sz val="18"/>
        <rFont val="Calibri"/>
        <family val="2"/>
      </rPr>
      <t>89/100 Wine Spectator</t>
    </r>
  </si>
  <si>
    <r>
      <rPr>
        <b/>
        <sz val="18"/>
        <rFont val="Calibri"/>
        <family val="2"/>
      </rPr>
      <t xml:space="preserve">SAVIGNY-LÈS-BEAUNE </t>
    </r>
    <r>
      <rPr>
        <sz val="18"/>
        <rFont val="Calibri"/>
        <family val="2"/>
      </rPr>
      <t>Domaine Hugues Pavelot 2020</t>
    </r>
  </si>
  <si>
    <r>
      <t>TERRASSES DU LARZAC "</t>
    </r>
    <r>
      <rPr>
        <sz val="18"/>
        <color rgb="FF000000"/>
        <rFont val="Calibri"/>
        <family val="2"/>
      </rPr>
      <t>Clos des Immortelles" Mas de la Seranne 2020</t>
    </r>
    <r>
      <rPr>
        <sz val="18"/>
        <color theme="6" tint="0.39997558519241921"/>
        <rFont val="Calibri"/>
        <family val="2"/>
      </rPr>
      <t xml:space="preserve"> </t>
    </r>
    <r>
      <rPr>
        <b/>
        <sz val="18"/>
        <color rgb="FF00B050"/>
        <rFont val="Calibri"/>
        <family val="2"/>
      </rPr>
      <t>BIO</t>
    </r>
  </si>
  <si>
    <r>
      <rPr>
        <b/>
        <sz val="18"/>
        <rFont val="Calibri"/>
        <family val="2"/>
      </rPr>
      <t>CORSE VDF</t>
    </r>
    <r>
      <rPr>
        <sz val="18"/>
        <rFont val="Calibri"/>
        <family val="2"/>
      </rPr>
      <t xml:space="preserve"> "Faustine" Domaine Abbatucci 2023 - </t>
    </r>
    <r>
      <rPr>
        <b/>
        <sz val="18"/>
        <color rgb="FF00B050"/>
        <rFont val="Calibri"/>
        <family val="2"/>
      </rPr>
      <t>BIO</t>
    </r>
    <r>
      <rPr>
        <sz val="18"/>
        <rFont val="Calibri"/>
        <family val="2"/>
      </rPr>
      <t xml:space="preserve"> - </t>
    </r>
    <r>
      <rPr>
        <i/>
        <sz val="18"/>
        <rFont val="Calibri"/>
        <family val="2"/>
      </rPr>
      <t>93/100 RVF, 91/100 Bettane &amp; Desseauve</t>
    </r>
  </si>
  <si>
    <t>TOTAL DE BOUTEILLES ET CARTONS COMMANDÉS</t>
  </si>
  <si>
    <t>Renseigner votre choix en inscrivant oui ou non dans la case</t>
  </si>
  <si>
    <t>Nombre de cartons</t>
  </si>
  <si>
    <r>
      <t xml:space="preserve">CHINON </t>
    </r>
    <r>
      <rPr>
        <sz val="18"/>
        <color rgb="FF000000"/>
        <rFont val="Calibri"/>
        <family val="2"/>
      </rPr>
      <t xml:space="preserve">Domaine Bernard Baudry 2021 - </t>
    </r>
    <r>
      <rPr>
        <b/>
        <sz val="18"/>
        <color rgb="FF00B050"/>
        <rFont val="Calibri"/>
        <family val="2"/>
      </rPr>
      <t>BIO</t>
    </r>
    <r>
      <rPr>
        <sz val="18"/>
        <color rgb="FF000000"/>
        <rFont val="Calibri"/>
        <family val="2"/>
      </rPr>
      <t xml:space="preserve"> -</t>
    </r>
    <r>
      <rPr>
        <i/>
        <sz val="18"/>
        <color rgb="FF000000"/>
        <rFont val="Calibri"/>
        <family val="2"/>
      </rPr>
      <t xml:space="preserve"> 92/100 RVF</t>
    </r>
  </si>
  <si>
    <r>
      <t xml:space="preserve">CÔTES-DE-PROVENCE </t>
    </r>
    <r>
      <rPr>
        <sz val="18"/>
        <color rgb="FF000000"/>
        <rFont val="Calibri"/>
        <family val="2"/>
      </rPr>
      <t>Terres Nobles 2020</t>
    </r>
  </si>
  <si>
    <t>Bordeaux Rosé</t>
  </si>
  <si>
    <r>
      <rPr>
        <b/>
        <sz val="18"/>
        <color theme="1"/>
        <rFont val="Calibri"/>
        <family val="2"/>
      </rPr>
      <t xml:space="preserve">BORDEAUX </t>
    </r>
    <r>
      <rPr>
        <sz val="18"/>
        <color theme="1"/>
        <rFont val="Calibri"/>
        <family val="2"/>
      </rPr>
      <t>Mouton Cadet 2022</t>
    </r>
  </si>
  <si>
    <r>
      <t xml:space="preserve">CÔTES-DU-RHÔNE Rouge </t>
    </r>
    <r>
      <rPr>
        <sz val="18"/>
        <rFont val="Calibri"/>
        <family val="2"/>
      </rPr>
      <t xml:space="preserve">Confidence 2021 Domaine Fond-Croze </t>
    </r>
    <r>
      <rPr>
        <b/>
        <sz val="18"/>
        <color rgb="FF00B050"/>
        <rFont val="Calibri"/>
        <family val="2"/>
      </rPr>
      <t>BIO</t>
    </r>
  </si>
  <si>
    <r>
      <rPr>
        <b/>
        <sz val="18"/>
        <rFont val="Calibri"/>
        <family val="2"/>
      </rPr>
      <t>IGP SAINT-GUILHEM</t>
    </r>
    <r>
      <rPr>
        <sz val="18"/>
        <rFont val="Calibri"/>
        <family val="2"/>
      </rPr>
      <t xml:space="preserve"> "Amourettes" 2022</t>
    </r>
  </si>
  <si>
    <r>
      <rPr>
        <b/>
        <sz val="18"/>
        <rFont val="Calibri"/>
        <family val="2"/>
      </rPr>
      <t>TERRASSES DU LARZAC</t>
    </r>
    <r>
      <rPr>
        <sz val="18"/>
        <rFont val="Calibri"/>
        <family val="2"/>
      </rPr>
      <t xml:space="preserve"> "Caprices"</t>
    </r>
  </si>
  <si>
    <r>
      <t xml:space="preserve">CÔTES-DE-PROVENCE LA LONDE </t>
    </r>
    <r>
      <rPr>
        <sz val="18"/>
        <color rgb="FF000000"/>
        <rFont val="Calibri"/>
        <family val="2"/>
      </rPr>
      <t>Château Les Valenties 2022 -</t>
    </r>
    <r>
      <rPr>
        <b/>
        <sz val="18"/>
        <color indexed="8"/>
        <rFont val="Calibri"/>
        <family val="2"/>
      </rPr>
      <t xml:space="preserve"> </t>
    </r>
    <r>
      <rPr>
        <b/>
        <sz val="18"/>
        <color rgb="FF00B050"/>
        <rFont val="Calibri"/>
        <family val="2"/>
      </rPr>
      <t>BIO</t>
    </r>
  </si>
  <si>
    <r>
      <t xml:space="preserve">CÔTEAUX D'AIX EN PROVENCE </t>
    </r>
    <r>
      <rPr>
        <sz val="18"/>
        <rFont val="Calibri"/>
        <family val="2"/>
      </rPr>
      <t>Château Pigoudet Classic 2023/24</t>
    </r>
  </si>
  <si>
    <r>
      <t xml:space="preserve">CÔTES-DE-PROVENCE </t>
    </r>
    <r>
      <rPr>
        <sz val="18"/>
        <color rgb="FF000000"/>
        <rFont val="Calibri"/>
        <family val="2"/>
      </rPr>
      <t>« Lampe de Méduse » Château Sainte-Roseline 2022/23</t>
    </r>
  </si>
  <si>
    <r>
      <t xml:space="preserve">CÔTES-DE-PROVENCE </t>
    </r>
    <r>
      <rPr>
        <sz val="18"/>
        <color rgb="FF000000"/>
        <rFont val="Calibri"/>
        <family val="2"/>
      </rPr>
      <t>Château La Mascarone 2022 -</t>
    </r>
    <r>
      <rPr>
        <b/>
        <sz val="18"/>
        <color indexed="8"/>
        <rFont val="Calibri"/>
        <family val="2"/>
      </rPr>
      <t xml:space="preserve"> </t>
    </r>
    <r>
      <rPr>
        <b/>
        <sz val="18"/>
        <color rgb="FF00B050"/>
        <rFont val="Calibri"/>
        <family val="2"/>
      </rPr>
      <t>BIO</t>
    </r>
  </si>
  <si>
    <r>
      <rPr>
        <b/>
        <sz val="18"/>
        <rFont val="Calibri"/>
        <family val="2"/>
      </rPr>
      <t xml:space="preserve">LANGUEDOC </t>
    </r>
    <r>
      <rPr>
        <sz val="18"/>
        <rFont val="Calibri"/>
        <family val="2"/>
      </rPr>
      <t xml:space="preserve">"Lou Maset" Domaine d'Aupilhac 2020 - </t>
    </r>
    <r>
      <rPr>
        <b/>
        <sz val="18"/>
        <color rgb="FF00B050"/>
        <rFont val="Calibri"/>
        <family val="2"/>
      </rPr>
      <t>BIO</t>
    </r>
  </si>
  <si>
    <r>
      <t xml:space="preserve">CÔTES DE PROVENCE </t>
    </r>
    <r>
      <rPr>
        <sz val="18"/>
        <rFont val="Calibri"/>
        <family val="2"/>
      </rPr>
      <t xml:space="preserve">Château La Mascarone 2018 - </t>
    </r>
    <r>
      <rPr>
        <b/>
        <sz val="18"/>
        <color rgb="FF00B050"/>
        <rFont val="Calibri"/>
        <family val="2"/>
      </rPr>
      <t>BIO</t>
    </r>
  </si>
  <si>
    <r>
      <t xml:space="preserve">CÔTES-DE-PROVENCE </t>
    </r>
    <r>
      <rPr>
        <sz val="18"/>
        <color rgb="FF000000"/>
        <rFont val="Calibri"/>
        <family val="2"/>
      </rPr>
      <t xml:space="preserve">Clarendon Domaine Gavoty 2022 - </t>
    </r>
    <r>
      <rPr>
        <b/>
        <sz val="18"/>
        <color rgb="FF00B050"/>
        <rFont val="Calibri"/>
        <family val="2"/>
      </rPr>
      <t>BIO</t>
    </r>
  </si>
  <si>
    <r>
      <t xml:space="preserve">BANDOL </t>
    </r>
    <r>
      <rPr>
        <sz val="18"/>
        <color rgb="FF000000"/>
        <rFont val="Calibri"/>
        <family val="2"/>
      </rPr>
      <t>Château Vannières 2022</t>
    </r>
  </si>
  <si>
    <r>
      <t xml:space="preserve">BANDOL </t>
    </r>
    <r>
      <rPr>
        <sz val="18"/>
        <rFont val="Calibri"/>
        <family val="2"/>
      </rPr>
      <t>Château Vannières 2020</t>
    </r>
  </si>
  <si>
    <r>
      <t xml:space="preserve">CÔTEAUX D'AIX EN PROVENCE </t>
    </r>
    <r>
      <rPr>
        <sz val="18"/>
        <rFont val="Calibri"/>
        <family val="2"/>
      </rPr>
      <t>"Signature"</t>
    </r>
    <r>
      <rPr>
        <b/>
        <sz val="18"/>
        <rFont val="Calibri"/>
        <family val="2"/>
      </rPr>
      <t xml:space="preserve"> </t>
    </r>
    <r>
      <rPr>
        <sz val="18"/>
        <rFont val="Calibri"/>
        <family val="2"/>
      </rPr>
      <t>Château Pigoudet 2020</t>
    </r>
  </si>
  <si>
    <r>
      <t xml:space="preserve">IGP ALPILLES </t>
    </r>
    <r>
      <rPr>
        <sz val="18"/>
        <rFont val="Calibri"/>
        <family val="2"/>
      </rPr>
      <t>"Les Roucas" Domaine Hauvette 2019/21</t>
    </r>
  </si>
  <si>
    <r>
      <t xml:space="preserve">MADIRAN </t>
    </r>
    <r>
      <rPr>
        <sz val="18"/>
        <color rgb="FF000000"/>
        <rFont val="Calibri"/>
        <family val="2"/>
      </rPr>
      <t>Château Montus 2017</t>
    </r>
  </si>
  <si>
    <r>
      <t xml:space="preserve">FAUGERES </t>
    </r>
    <r>
      <rPr>
        <sz val="18"/>
        <rFont val="Calibri"/>
        <family val="2"/>
      </rPr>
      <t>"Les Premières" Domaine Bardi d'Alquier 2019</t>
    </r>
  </si>
  <si>
    <r>
      <t xml:space="preserve">FAUGERES </t>
    </r>
    <r>
      <rPr>
        <sz val="18"/>
        <rFont val="Calibri"/>
        <family val="2"/>
      </rPr>
      <t>Cuvée Tradition Domaine Léon Barral 2017/19</t>
    </r>
  </si>
  <si>
    <r>
      <t>PIC SAINT-LOUP</t>
    </r>
    <r>
      <rPr>
        <sz val="18"/>
        <color rgb="FF000000"/>
        <rFont val="Calibri"/>
        <family val="2"/>
      </rPr>
      <t xml:space="preserve"> "L'Arbouse" Mas Bruguière </t>
    </r>
    <r>
      <rPr>
        <sz val="18"/>
        <rFont val="Calibri"/>
        <family val="2"/>
      </rPr>
      <t>2020/22</t>
    </r>
    <r>
      <rPr>
        <b/>
        <sz val="18"/>
        <color indexed="8"/>
        <rFont val="Calibri"/>
        <family val="2"/>
      </rPr>
      <t xml:space="preserve"> - </t>
    </r>
    <r>
      <rPr>
        <b/>
        <sz val="18"/>
        <color rgb="FF00B050"/>
        <rFont val="Calibri"/>
        <family val="2"/>
      </rPr>
      <t>BIO</t>
    </r>
    <r>
      <rPr>
        <b/>
        <sz val="18"/>
        <color indexed="8"/>
        <rFont val="Calibri"/>
        <family val="2"/>
      </rPr>
      <t xml:space="preserve"> - </t>
    </r>
    <r>
      <rPr>
        <i/>
        <sz val="18"/>
        <color rgb="FF000000"/>
        <rFont val="Calibri"/>
        <family val="2"/>
      </rPr>
      <t>Coup de cœur - 92/100 RVF, 17,5/20 Le Point, 91/100 Bettane &amp; Desseauve</t>
    </r>
  </si>
  <si>
    <r>
      <rPr>
        <b/>
        <sz val="18"/>
        <rFont val="Calibri"/>
        <family val="2"/>
      </rPr>
      <t xml:space="preserve">LANGUEDOC-PEZENAS </t>
    </r>
    <r>
      <rPr>
        <sz val="18"/>
        <rFont val="Calibri"/>
        <family val="2"/>
      </rPr>
      <t xml:space="preserve">Solen Domaine Les Aurelles 2015 </t>
    </r>
  </si>
  <si>
    <r>
      <rPr>
        <b/>
        <sz val="18"/>
        <rFont val="Calibri"/>
        <family val="2"/>
      </rPr>
      <t xml:space="preserve">LANGUEDOC-PEZENAS </t>
    </r>
    <r>
      <rPr>
        <sz val="18"/>
        <rFont val="Calibri"/>
        <family val="2"/>
      </rPr>
      <t>Aurel Domaine Les Aurelles 2015/16</t>
    </r>
  </si>
  <si>
    <r>
      <t xml:space="preserve">CÔTES-DE-PROVENCE </t>
    </r>
    <r>
      <rPr>
        <sz val="18"/>
        <color rgb="FF000000"/>
        <rFont val="Calibri"/>
        <family val="2"/>
      </rPr>
      <t>« M » de Minuty 2024</t>
    </r>
    <r>
      <rPr>
        <b/>
        <sz val="18"/>
        <color indexed="8"/>
        <rFont val="Calibri"/>
        <family val="2"/>
      </rPr>
      <t xml:space="preserve"> </t>
    </r>
  </si>
  <si>
    <r>
      <t xml:space="preserve">CÔTES-DE-PROVENCE </t>
    </r>
    <r>
      <rPr>
        <sz val="18"/>
        <color rgb="FF000000"/>
        <rFont val="Calibri"/>
        <family val="2"/>
      </rPr>
      <t>Cuvée Rosé et Or Château de Minuty 2023/24</t>
    </r>
  </si>
  <si>
    <r>
      <t xml:space="preserve">CÔTES-DE-PROVENCE CRU CLASSÉ </t>
    </r>
    <r>
      <rPr>
        <sz val="18"/>
        <color rgb="FF000000"/>
        <rFont val="Calibri"/>
        <family val="2"/>
      </rPr>
      <t>Château D'Esclans 2021</t>
    </r>
  </si>
  <si>
    <r>
      <t xml:space="preserve">CÔTES-DE-PROVENCE CRU CLASSÉ </t>
    </r>
    <r>
      <rPr>
        <sz val="18"/>
        <color rgb="FF000000"/>
        <rFont val="Calibri"/>
        <family val="2"/>
      </rPr>
      <t>Château Galoupet 2023</t>
    </r>
  </si>
  <si>
    <r>
      <t xml:space="preserve">BANDOL </t>
    </r>
    <r>
      <rPr>
        <sz val="18"/>
        <rFont val="Calibri"/>
        <family val="2"/>
      </rPr>
      <t>Lulu et Lucien Domaine Tempier 2020</t>
    </r>
  </si>
  <si>
    <r>
      <t>DOUBLE MAGNUM CÔTES-DE-PROVENCE</t>
    </r>
    <r>
      <rPr>
        <sz val="18"/>
        <color rgb="FF000000"/>
        <rFont val="Calibri"/>
        <family val="2"/>
      </rPr>
      <t xml:space="preserve"> Cuvée Rosé et Or Château de Minuty 2022</t>
    </r>
  </si>
  <si>
    <r>
      <t xml:space="preserve">CÔTES-DE-PROVENCE </t>
    </r>
    <r>
      <rPr>
        <sz val="18"/>
        <color rgb="FF000000"/>
        <rFont val="Calibri"/>
        <family val="2"/>
      </rPr>
      <t>By Ott 2022/23</t>
    </r>
  </si>
  <si>
    <r>
      <t>JEROBOAM CÔTES-DE-PROVENCE</t>
    </r>
    <r>
      <rPr>
        <sz val="18"/>
        <color rgb="FF000000"/>
        <rFont val="Calibri"/>
        <family val="2"/>
      </rPr>
      <t xml:space="preserve"> Château Romassan Domaines Ott 2022</t>
    </r>
  </si>
  <si>
    <r>
      <t>CÔTES-DE-PROVENCE</t>
    </r>
    <r>
      <rPr>
        <sz val="18"/>
        <color rgb="FF000000"/>
        <rFont val="Calibri"/>
        <family val="2"/>
      </rPr>
      <t xml:space="preserve"> Château Romassan Domaines Ott 2022/23</t>
    </r>
  </si>
  <si>
    <r>
      <t xml:space="preserve">CÔTES-DE-PROVENCE CRU CLASSÉ </t>
    </r>
    <r>
      <rPr>
        <sz val="18"/>
        <color rgb="FF000000"/>
        <rFont val="Calibri"/>
        <family val="2"/>
      </rPr>
      <t>Clos Mireille Domaines Ott 2023</t>
    </r>
  </si>
  <si>
    <r>
      <t xml:space="preserve">CÔTES-DU-ROUSSILON </t>
    </r>
    <r>
      <rPr>
        <sz val="18"/>
        <rFont val="Calibri"/>
        <family val="2"/>
      </rPr>
      <t>Vieilles Vignes Domaine du Clos des Fées 2018</t>
    </r>
  </si>
  <si>
    <r>
      <t xml:space="preserve">CÔTES-DE-PROVENCE </t>
    </r>
    <r>
      <rPr>
        <sz val="18"/>
        <color rgb="FF000000"/>
        <rFont val="Calibri"/>
        <family val="2"/>
      </rPr>
      <t>Château Miraval 2022</t>
    </r>
  </si>
  <si>
    <r>
      <t xml:space="preserve">IGP CÔTES CATALANES </t>
    </r>
    <r>
      <rPr>
        <sz val="18"/>
        <rFont val="Calibri"/>
        <family val="2"/>
      </rPr>
      <t>Muntada Domaine Gauby 2020 -</t>
    </r>
    <r>
      <rPr>
        <b/>
        <sz val="18"/>
        <rFont val="Calibri"/>
        <family val="2"/>
      </rPr>
      <t xml:space="preserve"> </t>
    </r>
    <r>
      <rPr>
        <b/>
        <sz val="18"/>
        <color rgb="FF92D050"/>
        <rFont val="Calibri"/>
        <family val="2"/>
      </rPr>
      <t>BIO</t>
    </r>
  </si>
  <si>
    <r>
      <t xml:space="preserve">CÔTES-DE-PROVENCE </t>
    </r>
    <r>
      <rPr>
        <sz val="18"/>
        <color rgb="FF000000"/>
        <rFont val="Calibri"/>
        <family val="2"/>
      </rPr>
      <t>Symphonie</t>
    </r>
    <r>
      <rPr>
        <b/>
        <sz val="18"/>
        <color indexed="8"/>
        <rFont val="Calibri"/>
        <family val="2"/>
      </rPr>
      <t xml:space="preserve"> </t>
    </r>
    <r>
      <rPr>
        <sz val="18"/>
        <color rgb="FF000000"/>
        <rFont val="Calibri"/>
        <family val="2"/>
      </rPr>
      <t>Château Sainte-Marguerite 2022</t>
    </r>
  </si>
  <si>
    <r>
      <t xml:space="preserve">CÔTES DE PROVENCE </t>
    </r>
    <r>
      <rPr>
        <sz val="18"/>
        <rFont val="Calibri"/>
        <family val="2"/>
      </rPr>
      <t>Fantastique Château Sainte-Marguerite 2020</t>
    </r>
  </si>
  <si>
    <r>
      <rPr>
        <b/>
        <sz val="18"/>
        <rFont val="Calibri"/>
        <family val="2"/>
      </rPr>
      <t xml:space="preserve">CORSE </t>
    </r>
    <r>
      <rPr>
        <sz val="18"/>
        <rFont val="Calibri"/>
        <family val="2"/>
      </rPr>
      <t xml:space="preserve">Clos Culombu 2021 - </t>
    </r>
    <r>
      <rPr>
        <b/>
        <sz val="18"/>
        <color rgb="FF00B050"/>
        <rFont val="Calibri"/>
        <family val="2"/>
      </rPr>
      <t>BIO</t>
    </r>
    <r>
      <rPr>
        <sz val="18"/>
        <rFont val="Calibri"/>
        <family val="2"/>
      </rPr>
      <t xml:space="preserve"> </t>
    </r>
  </si>
  <si>
    <r>
      <rPr>
        <b/>
        <sz val="18"/>
        <rFont val="Calibri"/>
        <family val="2"/>
      </rPr>
      <t xml:space="preserve">CORSE </t>
    </r>
    <r>
      <rPr>
        <sz val="18"/>
        <rFont val="Calibri"/>
        <family val="2"/>
      </rPr>
      <t>Clos Canereccia 2017</t>
    </r>
  </si>
  <si>
    <r>
      <rPr>
        <b/>
        <sz val="18"/>
        <color rgb="FF000000"/>
        <rFont val="Calibri"/>
        <family val="2"/>
      </rPr>
      <t>CÔTES-DE-PROVENCE</t>
    </r>
    <r>
      <rPr>
        <sz val="18"/>
        <color rgb="FF000000"/>
        <rFont val="Calibri"/>
        <family val="2"/>
      </rPr>
      <t xml:space="preserve"> Prestige Château Minuty 2023</t>
    </r>
  </si>
  <si>
    <r>
      <rPr>
        <b/>
        <sz val="18"/>
        <rFont val="Calibri"/>
        <family val="2"/>
      </rPr>
      <t>CÔTES-DU-RHÔNE</t>
    </r>
    <r>
      <rPr>
        <sz val="18"/>
        <rFont val="Calibri"/>
        <family val="2"/>
      </rPr>
      <t xml:space="preserve"> Rouge Shyrus 2021 Domaine Fond-Croze </t>
    </r>
    <r>
      <rPr>
        <sz val="18"/>
        <color rgb="FF00B050"/>
        <rFont val="Calibri"/>
        <family val="2"/>
      </rPr>
      <t>BIO</t>
    </r>
  </si>
  <si>
    <r>
      <rPr>
        <b/>
        <sz val="18"/>
        <color rgb="FF000000"/>
        <rFont val="Calibri"/>
        <family val="2"/>
      </rPr>
      <t>PIC SAINT-LOUP Blanc</t>
    </r>
    <r>
      <rPr>
        <sz val="18"/>
        <color rgb="FF000000"/>
        <rFont val="Calibri"/>
        <family val="2"/>
      </rPr>
      <t xml:space="preserve"> Bergerie de l'Hortus 2023</t>
    </r>
  </si>
  <si>
    <t xml:space="preserve">     Sélection Vins + Champagnes - PÂQUES 2025</t>
  </si>
  <si>
    <r>
      <rPr>
        <b/>
        <sz val="18"/>
        <rFont val="Calibri"/>
        <family val="2"/>
      </rPr>
      <t xml:space="preserve">PIC SAINT-LOUP </t>
    </r>
    <r>
      <rPr>
        <sz val="18"/>
        <rFont val="Calibri"/>
        <family val="2"/>
      </rPr>
      <t>"Bergerie de l'Hortus" Domaine de l'Hortus 2022/23</t>
    </r>
  </si>
  <si>
    <r>
      <t xml:space="preserve">PIC-SAINT-LOUP </t>
    </r>
    <r>
      <rPr>
        <sz val="18"/>
        <rFont val="Calibri"/>
        <family val="2"/>
      </rPr>
      <t>"La Grenadière" Mas Bruguière 2020/22</t>
    </r>
  </si>
  <si>
    <r>
      <t>VENTOUX Blanc</t>
    </r>
    <r>
      <rPr>
        <sz val="18"/>
        <rFont val="Calibri"/>
        <family val="2"/>
      </rPr>
      <t xml:space="preserve"> "Classic" Maison Marrenon 2023 - </t>
    </r>
    <r>
      <rPr>
        <i/>
        <sz val="18"/>
        <rFont val="Calibri"/>
        <family val="2"/>
      </rPr>
      <t xml:space="preserve">Médaillé d'Or à Avignon </t>
    </r>
  </si>
  <si>
    <r>
      <t xml:space="preserve">CÔTES-DE-PROVENCE CRU CLASSÉ </t>
    </r>
    <r>
      <rPr>
        <sz val="18"/>
        <color rgb="FF000000"/>
        <rFont val="Calibri"/>
        <family val="2"/>
      </rPr>
      <t>« La Vie en Rose » Château Roubine 2023/24 -</t>
    </r>
    <r>
      <rPr>
        <b/>
        <sz val="18"/>
        <color indexed="8"/>
        <rFont val="Calibri"/>
        <family val="2"/>
      </rPr>
      <t xml:space="preserve"> </t>
    </r>
    <r>
      <rPr>
        <b/>
        <sz val="18"/>
        <color rgb="FF00B050"/>
        <rFont val="Calibri"/>
        <family val="2"/>
      </rPr>
      <t>BIO</t>
    </r>
  </si>
  <si>
    <t>Loire
Rouge</t>
  </si>
  <si>
    <t>AUTRES TERROIRS : BEAUJOLAIS &amp; SUD OUEST</t>
  </si>
  <si>
    <t>Vin Rouge d'Espagne</t>
  </si>
  <si>
    <t>Vin Rouge 
d'Italie</t>
  </si>
  <si>
    <r>
      <t xml:space="preserve">Gin Japonais </t>
    </r>
    <r>
      <rPr>
        <b/>
        <sz val="18"/>
        <color theme="1"/>
        <rFont val="Calibri"/>
        <family val="2"/>
      </rPr>
      <t>Buldog</t>
    </r>
    <r>
      <rPr>
        <sz val="18"/>
        <color theme="1"/>
        <rFont val="Calibri"/>
        <family val="2"/>
      </rPr>
      <t xml:space="preserve"> Craft Gin, 43%, 70cl</t>
    </r>
  </si>
  <si>
    <r>
      <rPr>
        <b/>
        <sz val="18"/>
        <rFont val="Calibri"/>
        <family val="2"/>
      </rPr>
      <t xml:space="preserve">CÔTES DE PROVENCE </t>
    </r>
    <r>
      <rPr>
        <sz val="18"/>
        <rFont val="Calibri"/>
        <family val="2"/>
      </rPr>
      <t>"Lampe de Méduse" Château Sainte-Roseline 2017</t>
    </r>
  </si>
  <si>
    <t>Vins Blancs Sud-Ouest</t>
  </si>
  <si>
    <r>
      <t xml:space="preserve">Pour tout conseil oenologique :  Valentin Leclerc - Responsable Commercial - vleclerc@lacavedesce.fr / </t>
    </r>
    <r>
      <rPr>
        <b/>
        <sz val="28"/>
        <color theme="0"/>
        <rFont val="Helvetica Neue"/>
        <scheme val="major"/>
      </rPr>
      <t>06 85 33 60 87</t>
    </r>
  </si>
  <si>
    <t>Bordeaux 
Rouges</t>
  </si>
  <si>
    <t>Bordeaux
Blancs</t>
  </si>
  <si>
    <t>Mode de règlement : Virement bancaire (nous demander notre RIB) ou par chèque à retourner à votre CSE à l'ordre "VINS + VINS"
*Vous pouvez envoyer par mail votre bon de commande à l'adresse mail suivante ci-dessous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</si>
</sst>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&quot; €&quot;"/>
    <numFmt numFmtId="165" formatCode="#,##0.00\ &quot;€&quot;"/>
    <numFmt numFmtId="166" formatCode="0#&quot; &quot;##&quot; &quot;##&quot; &quot;##&quot; &quot;##"/>
  </numFmts>
  <fonts count="110">
    <font>
      <sz val="10"/>
      <color indexed="8"/>
      <name val="Arial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2"/>
      <color indexed="15"/>
      <name val="Calibri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u/>
      <sz val="16"/>
      <color rgb="FF333333"/>
      <name val="Calibri"/>
      <family val="2"/>
    </font>
    <font>
      <b/>
      <sz val="12"/>
      <color indexed="15"/>
      <name val="Calibri"/>
      <family val="2"/>
    </font>
    <font>
      <b/>
      <sz val="10"/>
      <color indexed="8"/>
      <name val="Arial"/>
      <family val="2"/>
    </font>
    <font>
      <b/>
      <sz val="16"/>
      <color theme="1"/>
      <name val="Raleway"/>
    </font>
    <font>
      <b/>
      <sz val="11"/>
      <color indexed="15"/>
      <name val="Calibri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8"/>
      <color rgb="FFFF0000"/>
      <name val="Calibri"/>
      <family val="2"/>
    </font>
    <font>
      <b/>
      <sz val="18"/>
      <color rgb="FF00B05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sz val="18"/>
      <color rgb="FF333333"/>
      <name val="Calibri"/>
      <family val="2"/>
    </font>
    <font>
      <b/>
      <sz val="18"/>
      <color theme="1"/>
      <name val="Calibri"/>
      <family val="2"/>
    </font>
    <font>
      <b/>
      <sz val="18"/>
      <color rgb="FF000000"/>
      <name val="Calibri"/>
      <family val="2"/>
    </font>
    <font>
      <sz val="18"/>
      <color theme="1"/>
      <name val="Calibri"/>
      <family val="2"/>
    </font>
    <font>
      <b/>
      <sz val="20"/>
      <color indexed="8"/>
      <name val="Raleway"/>
    </font>
    <font>
      <b/>
      <sz val="36"/>
      <color theme="0"/>
      <name val="Calibri"/>
      <family val="2"/>
    </font>
    <font>
      <b/>
      <sz val="14"/>
      <color indexed="15"/>
      <name val="Calibri"/>
      <family val="2"/>
    </font>
    <font>
      <b/>
      <u/>
      <sz val="18"/>
      <color rgb="FF333333"/>
      <name val="Calibri"/>
      <family val="2"/>
    </font>
    <font>
      <b/>
      <sz val="36"/>
      <color rgb="FFC00000"/>
      <name val="Raleway"/>
    </font>
    <font>
      <b/>
      <sz val="28"/>
      <color theme="0"/>
      <name val="Raleway"/>
    </font>
    <font>
      <b/>
      <i/>
      <sz val="18"/>
      <color theme="1"/>
      <name val="Calibri"/>
      <family val="2"/>
    </font>
    <font>
      <b/>
      <sz val="12"/>
      <color rgb="FFC00000"/>
      <name val="Calibri"/>
      <family val="2"/>
    </font>
    <font>
      <b/>
      <sz val="18"/>
      <color theme="8" tint="-0.249977111117893"/>
      <name val="Calibri"/>
      <family val="2"/>
    </font>
    <font>
      <sz val="11"/>
      <color indexed="8"/>
      <name val="Calibri"/>
      <family val="2"/>
    </font>
    <font>
      <sz val="18"/>
      <color rgb="FF00B050"/>
      <name val="Calibri"/>
      <family val="2"/>
    </font>
    <font>
      <b/>
      <sz val="20"/>
      <color rgb="FFC00000"/>
      <name val="Raleway"/>
    </font>
    <font>
      <sz val="18"/>
      <color rgb="FF000000"/>
      <name val="Calibri"/>
      <family val="2"/>
    </font>
    <font>
      <i/>
      <sz val="18"/>
      <name val="Calibri"/>
      <family val="2"/>
    </font>
    <font>
      <i/>
      <sz val="18"/>
      <color rgb="FF000000"/>
      <name val="Calibri"/>
      <family val="2"/>
    </font>
    <font>
      <b/>
      <sz val="18"/>
      <color theme="0"/>
      <name val="Calibri"/>
      <family val="2"/>
    </font>
    <font>
      <b/>
      <sz val="18"/>
      <color rgb="FFC00000"/>
      <name val="Calibri"/>
      <family val="2"/>
    </font>
    <font>
      <b/>
      <sz val="18"/>
      <color theme="4"/>
      <name val="Calibri"/>
      <family val="2"/>
    </font>
    <font>
      <b/>
      <sz val="36"/>
      <color indexed="8"/>
      <name val="Calibri"/>
      <family val="2"/>
    </font>
    <font>
      <b/>
      <sz val="20"/>
      <color rgb="FFD8A628"/>
      <name val="Raleway"/>
    </font>
    <font>
      <b/>
      <strike/>
      <sz val="18"/>
      <color indexed="8"/>
      <name val="Calibri"/>
      <family val="2"/>
    </font>
    <font>
      <b/>
      <sz val="16"/>
      <color rgb="FFC00000"/>
      <name val="Calibri"/>
      <family val="2"/>
    </font>
    <font>
      <b/>
      <sz val="18"/>
      <color rgb="FF0070C0"/>
      <name val="Calibri"/>
      <family val="2"/>
    </font>
    <font>
      <b/>
      <sz val="16"/>
      <color theme="4"/>
      <name val="Calibri"/>
      <family val="2"/>
    </font>
    <font>
      <sz val="11"/>
      <color rgb="FFFF0000"/>
      <name val="Calibri"/>
      <family val="2"/>
    </font>
    <font>
      <b/>
      <sz val="20"/>
      <color rgb="FFD6A300"/>
      <name val="Raleway"/>
    </font>
    <font>
      <b/>
      <sz val="20"/>
      <color rgb="FFFF6699"/>
      <name val="Raleway"/>
    </font>
    <font>
      <sz val="10"/>
      <color indexed="8"/>
      <name val="Calibri"/>
      <family val="2"/>
    </font>
    <font>
      <sz val="18"/>
      <color theme="6" tint="0.39997558519241921"/>
      <name val="Calibri"/>
      <family val="2"/>
    </font>
    <font>
      <i/>
      <sz val="18"/>
      <color theme="1"/>
      <name val="Calibri"/>
      <family val="2"/>
    </font>
    <font>
      <b/>
      <sz val="11"/>
      <color indexed="8"/>
      <name val="Calibri"/>
      <family val="2"/>
    </font>
    <font>
      <b/>
      <sz val="20"/>
      <color theme="1"/>
      <name val="Raleway"/>
    </font>
    <font>
      <b/>
      <sz val="18"/>
      <color rgb="FFD6A300"/>
      <name val="Calibri"/>
      <family val="2"/>
    </font>
    <font>
      <b/>
      <sz val="20"/>
      <name val="Raleway"/>
    </font>
    <font>
      <sz val="18"/>
      <color indexed="63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i/>
      <sz val="11"/>
      <color indexed="12"/>
      <name val="Calibri"/>
      <family val="2"/>
    </font>
    <font>
      <sz val="11"/>
      <color indexed="8"/>
      <name val="Arial"/>
      <family val="2"/>
    </font>
    <font>
      <b/>
      <sz val="12"/>
      <color indexed="8"/>
      <name val="Calibri"/>
      <family val="2"/>
    </font>
    <font>
      <b/>
      <i/>
      <sz val="16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rgb="FFFF0000"/>
      <name val="Calibri"/>
      <family val="2"/>
    </font>
    <font>
      <b/>
      <sz val="16"/>
      <name val="Calibri"/>
      <family val="2"/>
    </font>
    <font>
      <b/>
      <i/>
      <sz val="14"/>
      <color indexed="15"/>
      <name val="Calibri"/>
      <family val="2"/>
    </font>
    <font>
      <b/>
      <sz val="22"/>
      <color indexed="15"/>
      <name val="Calibri"/>
      <family val="2"/>
    </font>
    <font>
      <b/>
      <sz val="22"/>
      <color rgb="FFFF0000"/>
      <name val="Calibri"/>
      <family val="2"/>
    </font>
    <font>
      <b/>
      <sz val="14"/>
      <color indexed="8"/>
      <name val="Raleway"/>
    </font>
    <font>
      <b/>
      <sz val="14"/>
      <name val="Raleway"/>
    </font>
    <font>
      <sz val="16"/>
      <color indexed="15"/>
      <name val="Calibri"/>
      <family val="2"/>
    </font>
    <font>
      <strike/>
      <sz val="16"/>
      <color indexed="8"/>
      <name val="Calibri"/>
      <family val="2"/>
    </font>
    <font>
      <strike/>
      <sz val="16"/>
      <name val="Calibri"/>
      <family val="2"/>
    </font>
    <font>
      <sz val="16"/>
      <name val="Calibri"/>
      <family val="2"/>
    </font>
    <font>
      <sz val="16"/>
      <color indexed="8"/>
      <name val="Calibri"/>
      <family val="2"/>
    </font>
    <font>
      <sz val="16"/>
      <color indexed="8"/>
      <name val="Arial"/>
      <family val="2"/>
    </font>
    <font>
      <strike/>
      <sz val="16"/>
      <color theme="1"/>
      <name val="Calibri"/>
      <family val="2"/>
    </font>
    <font>
      <strike/>
      <sz val="16"/>
      <color theme="1"/>
      <name val="Helvetica Neue"/>
      <family val="2"/>
      <scheme val="minor"/>
    </font>
    <font>
      <b/>
      <sz val="16"/>
      <color theme="4" tint="-0.249977111117893"/>
      <name val="Calibri"/>
      <family val="2"/>
    </font>
    <font>
      <b/>
      <sz val="16"/>
      <color indexed="8"/>
      <name val="Calibri"/>
      <family val="2"/>
    </font>
    <font>
      <b/>
      <sz val="16"/>
      <color theme="8" tint="-0.249977111117893"/>
      <name val="Calibri"/>
      <family val="2"/>
    </font>
    <font>
      <b/>
      <sz val="20"/>
      <color indexed="8"/>
      <name val="Calibri"/>
      <family val="2"/>
    </font>
    <font>
      <b/>
      <sz val="22"/>
      <color indexed="8"/>
      <name val="Calibri"/>
      <family val="2"/>
    </font>
    <font>
      <b/>
      <sz val="20"/>
      <color rgb="FF333333"/>
      <name val="Calibri"/>
      <family val="2"/>
    </font>
    <font>
      <b/>
      <sz val="20"/>
      <color theme="6" tint="-0.249977111117893"/>
      <name val="Calibri"/>
      <family val="2"/>
    </font>
    <font>
      <b/>
      <sz val="20"/>
      <color theme="5" tint="-0.249977111117893"/>
      <name val="Calibri"/>
      <family val="2"/>
    </font>
    <font>
      <sz val="22"/>
      <color rgb="FFFF0000"/>
      <name val="Calibri"/>
      <family val="2"/>
    </font>
    <font>
      <b/>
      <sz val="22"/>
      <color theme="1"/>
      <name val="Calibri"/>
      <family val="2"/>
    </font>
    <font>
      <b/>
      <sz val="20"/>
      <color theme="1" tint="0.14999847407452621"/>
      <name val="Calibri"/>
      <family val="2"/>
    </font>
    <font>
      <sz val="18"/>
      <color indexed="15"/>
      <name val="Calibri"/>
      <family val="2"/>
    </font>
    <font>
      <b/>
      <sz val="26"/>
      <color indexed="8"/>
      <name val="Raleway"/>
    </font>
    <font>
      <b/>
      <sz val="16"/>
      <color theme="0"/>
      <name val="Helvetica Neue"/>
      <family val="2"/>
      <scheme val="minor"/>
    </font>
    <font>
      <b/>
      <sz val="22"/>
      <color theme="0"/>
      <name val="Helvetica Neue"/>
      <family val="2"/>
      <scheme val="minor"/>
    </font>
    <font>
      <b/>
      <u/>
      <sz val="16"/>
      <color rgb="FF333333"/>
      <name val="Helvetica Neue"/>
      <family val="2"/>
      <scheme val="minor"/>
    </font>
    <font>
      <sz val="12"/>
      <color rgb="FF333333"/>
      <name val="Helvetica Neue"/>
      <family val="2"/>
      <scheme val="minor"/>
    </font>
    <font>
      <i/>
      <sz val="10"/>
      <color indexed="12"/>
      <name val="Calibri"/>
      <family val="2"/>
    </font>
    <font>
      <b/>
      <sz val="20"/>
      <color theme="3"/>
      <name val="Raleway"/>
    </font>
    <font>
      <b/>
      <sz val="18"/>
      <color rgb="FFFF9999"/>
      <name val="Raleway"/>
    </font>
    <font>
      <sz val="18"/>
      <color rgb="FFFF9999"/>
      <name val="Calibri"/>
      <family val="2"/>
    </font>
    <font>
      <b/>
      <sz val="18"/>
      <color rgb="FF92D050"/>
      <name val="Calibri"/>
      <family val="2"/>
    </font>
    <font>
      <sz val="36"/>
      <color rgb="FFFF0000"/>
      <name val="Arial"/>
      <family val="2"/>
    </font>
    <font>
      <b/>
      <sz val="28"/>
      <color theme="0"/>
      <name val="Helvetica Neue"/>
      <scheme val="major"/>
    </font>
    <font>
      <i/>
      <sz val="20"/>
      <color rgb="FFFF0000"/>
      <name val="Calibri"/>
      <family val="2"/>
    </font>
    <font>
      <b/>
      <sz val="18"/>
      <color rgb="FFFF0000"/>
      <name val="Raleway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8A62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9694"/>
        <bgColor indexed="64"/>
      </patternFill>
    </fill>
  </fills>
  <borders count="10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10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10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16">
    <xf numFmtId="0" fontId="0" fillId="0" borderId="0" applyNumberFormat="0" applyFill="0" applyBorder="0" applyProtection="0"/>
    <xf numFmtId="44" fontId="7" fillId="0" borderId="6" applyFont="0" applyFill="0" applyBorder="0" applyAlignment="0" applyProtection="0"/>
    <xf numFmtId="0" fontId="7" fillId="0" borderId="6"/>
    <xf numFmtId="0" fontId="4" fillId="0" borderId="6"/>
    <xf numFmtId="0" fontId="9" fillId="0" borderId="6" applyNumberFormat="0" applyFill="0" applyBorder="0" applyProtection="0"/>
    <xf numFmtId="44" fontId="7" fillId="0" borderId="6" applyFont="0" applyFill="0" applyBorder="0" applyAlignment="0" applyProtection="0"/>
    <xf numFmtId="0" fontId="3" fillId="0" borderId="6"/>
    <xf numFmtId="44" fontId="7" fillId="0" borderId="6" applyFont="0" applyFill="0" applyBorder="0" applyAlignment="0" applyProtection="0"/>
    <xf numFmtId="0" fontId="2" fillId="0" borderId="6"/>
    <xf numFmtId="44" fontId="7" fillId="0" borderId="6" applyFont="0" applyFill="0" applyBorder="0" applyAlignment="0" applyProtection="0"/>
    <xf numFmtId="0" fontId="1" fillId="0" borderId="6"/>
    <xf numFmtId="44" fontId="7" fillId="0" borderId="6" applyFont="0" applyFill="0" applyBorder="0" applyAlignment="0" applyProtection="0"/>
    <xf numFmtId="0" fontId="1" fillId="0" borderId="6"/>
    <xf numFmtId="44" fontId="7" fillId="0" borderId="6" applyFont="0" applyFill="0" applyBorder="0" applyAlignment="0" applyProtection="0"/>
    <xf numFmtId="0" fontId="1" fillId="0" borderId="6"/>
    <xf numFmtId="44" fontId="9" fillId="0" borderId="6" applyFont="0" applyFill="0" applyBorder="0" applyAlignment="0" applyProtection="0"/>
  </cellStyleXfs>
  <cellXfs count="573">
    <xf numFmtId="0" fontId="0" fillId="0" borderId="0" xfId="0"/>
    <xf numFmtId="0" fontId="0" fillId="0" borderId="0" xfId="0" applyNumberFormat="1"/>
    <xf numFmtId="0" fontId="0" fillId="2" borderId="7" xfId="0" applyFill="1" applyBorder="1"/>
    <xf numFmtId="0" fontId="0" fillId="0" borderId="0" xfId="0" applyNumberFormat="1" applyAlignment="1">
      <alignment vertical="center"/>
    </xf>
    <xf numFmtId="49" fontId="5" fillId="2" borderId="6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vertical="top" wrapText="1"/>
    </xf>
    <xf numFmtId="0" fontId="5" fillId="2" borderId="30" xfId="0" applyFont="1" applyFill="1" applyBorder="1" applyAlignment="1">
      <alignment vertical="top" wrapText="1"/>
    </xf>
    <xf numFmtId="0" fontId="9" fillId="0" borderId="0" xfId="0" applyNumberFormat="1" applyFont="1"/>
    <xf numFmtId="0" fontId="16" fillId="2" borderId="10" xfId="0" applyFont="1" applyFill="1" applyBorder="1" applyAlignment="1">
      <alignment vertical="center" wrapText="1"/>
    </xf>
    <xf numFmtId="49" fontId="12" fillId="2" borderId="26" xfId="0" applyNumberFormat="1" applyFont="1" applyFill="1" applyBorder="1" applyAlignment="1">
      <alignment vertical="center"/>
    </xf>
    <xf numFmtId="0" fontId="0" fillId="0" borderId="0" xfId="0" applyNumberFormat="1" applyFill="1"/>
    <xf numFmtId="0" fontId="7" fillId="2" borderId="6" xfId="0" applyFont="1" applyFill="1" applyBorder="1" applyAlignment="1">
      <alignment horizontal="center" vertical="center"/>
    </xf>
    <xf numFmtId="0" fontId="0" fillId="0" borderId="50" xfId="0" applyBorder="1"/>
    <xf numFmtId="0" fontId="0" fillId="0" borderId="50" xfId="0" applyBorder="1" applyAlignment="1">
      <alignment vertical="center"/>
    </xf>
    <xf numFmtId="49" fontId="27" fillId="2" borderId="4" xfId="0" applyNumberFormat="1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vertical="center" wrapText="1"/>
    </xf>
    <xf numFmtId="49" fontId="23" fillId="2" borderId="25" xfId="0" applyNumberFormat="1" applyFont="1" applyFill="1" applyBorder="1" applyAlignment="1">
      <alignment vertical="center"/>
    </xf>
    <xf numFmtId="49" fontId="30" fillId="2" borderId="26" xfId="0" applyNumberFormat="1" applyFont="1" applyFill="1" applyBorder="1" applyAlignment="1">
      <alignment vertical="center"/>
    </xf>
    <xf numFmtId="0" fontId="36" fillId="0" borderId="1" xfId="0" applyFont="1" applyFill="1" applyBorder="1" applyAlignment="1">
      <alignment vertical="center"/>
    </xf>
    <xf numFmtId="0" fontId="36" fillId="0" borderId="6" xfId="0" applyFont="1" applyFill="1" applyBorder="1" applyAlignment="1">
      <alignment vertical="center"/>
    </xf>
    <xf numFmtId="0" fontId="36" fillId="0" borderId="2" xfId="0" applyFont="1" applyFill="1" applyBorder="1" applyAlignment="1">
      <alignment vertical="center"/>
    </xf>
    <xf numFmtId="0" fontId="36" fillId="0" borderId="24" xfId="0" applyFont="1" applyFill="1" applyBorder="1" applyAlignment="1">
      <alignment vertical="center"/>
    </xf>
    <xf numFmtId="0" fontId="36" fillId="0" borderId="5" xfId="0" applyFont="1" applyFill="1" applyBorder="1" applyAlignment="1">
      <alignment vertical="center"/>
    </xf>
    <xf numFmtId="0" fontId="36" fillId="0" borderId="28" xfId="0" applyFont="1" applyFill="1" applyBorder="1" applyAlignment="1">
      <alignment vertical="center"/>
    </xf>
    <xf numFmtId="0" fontId="36" fillId="0" borderId="3" xfId="0" applyFont="1" applyFill="1" applyBorder="1" applyAlignment="1">
      <alignment vertical="center"/>
    </xf>
    <xf numFmtId="0" fontId="3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36" fillId="0" borderId="6" xfId="0" applyFont="1" applyBorder="1" applyAlignment="1">
      <alignment vertical="center"/>
    </xf>
    <xf numFmtId="0" fontId="36" fillId="2" borderId="5" xfId="0" applyFont="1" applyFill="1" applyBorder="1" applyAlignment="1">
      <alignment vertical="center"/>
    </xf>
    <xf numFmtId="0" fontId="51" fillId="0" borderId="5" xfId="0" applyFont="1" applyFill="1" applyBorder="1" applyAlignment="1">
      <alignment vertical="center"/>
    </xf>
    <xf numFmtId="0" fontId="51" fillId="0" borderId="6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57" fillId="2" borderId="6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36" fillId="2" borderId="6" xfId="0" applyFont="1" applyFill="1" applyBorder="1" applyAlignment="1">
      <alignment vertical="center"/>
    </xf>
    <xf numFmtId="0" fontId="36" fillId="0" borderId="6" xfId="0" applyNumberFormat="1" applyFont="1" applyBorder="1" applyAlignment="1">
      <alignment vertical="center"/>
    </xf>
    <xf numFmtId="0" fontId="36" fillId="2" borderId="5" xfId="4" applyFont="1" applyFill="1" applyBorder="1" applyAlignment="1">
      <alignment vertical="center"/>
    </xf>
    <xf numFmtId="0" fontId="36" fillId="0" borderId="6" xfId="4" applyFont="1" applyFill="1" applyAlignment="1">
      <alignment vertical="center"/>
    </xf>
    <xf numFmtId="0" fontId="36" fillId="0" borderId="6" xfId="4" applyFont="1" applyFill="1" applyBorder="1" applyAlignment="1">
      <alignment vertical="center"/>
    </xf>
    <xf numFmtId="0" fontId="54" fillId="0" borderId="5" xfId="0" applyFont="1" applyFill="1" applyBorder="1" applyAlignment="1">
      <alignment vertical="center"/>
    </xf>
    <xf numFmtId="0" fontId="36" fillId="0" borderId="6" xfId="4" applyFont="1" applyBorder="1" applyAlignment="1">
      <alignment vertical="center"/>
    </xf>
    <xf numFmtId="0" fontId="26" fillId="0" borderId="47" xfId="0" applyFont="1" applyFill="1" applyBorder="1" applyAlignment="1">
      <alignment vertical="center"/>
    </xf>
    <xf numFmtId="49" fontId="17" fillId="0" borderId="23" xfId="0" applyNumberFormat="1" applyFont="1" applyFill="1" applyBorder="1" applyAlignment="1">
      <alignment vertical="center"/>
    </xf>
    <xf numFmtId="49" fontId="17" fillId="0" borderId="32" xfId="0" applyNumberFormat="1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49" fontId="17" fillId="0" borderId="16" xfId="0" applyNumberFormat="1" applyFont="1" applyFill="1" applyBorder="1" applyAlignment="1">
      <alignment vertical="center"/>
    </xf>
    <xf numFmtId="0" fontId="26" fillId="0" borderId="42" xfId="0" applyFont="1" applyFill="1" applyBorder="1" applyAlignment="1">
      <alignment vertical="center"/>
    </xf>
    <xf numFmtId="49" fontId="25" fillId="0" borderId="9" xfId="0" applyNumberFormat="1" applyFont="1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21" fillId="0" borderId="42" xfId="0" applyFont="1" applyFill="1" applyBorder="1" applyAlignment="1">
      <alignment horizontal="left" vertical="center"/>
    </xf>
    <xf numFmtId="49" fontId="17" fillId="0" borderId="9" xfId="0" applyNumberFormat="1" applyFont="1" applyFill="1" applyBorder="1" applyAlignment="1">
      <alignment vertical="center"/>
    </xf>
    <xf numFmtId="49" fontId="21" fillId="0" borderId="32" xfId="0" applyNumberFormat="1" applyFont="1" applyFill="1" applyBorder="1" applyAlignment="1">
      <alignment horizontal="left" vertical="center"/>
    </xf>
    <xf numFmtId="49" fontId="21" fillId="0" borderId="23" xfId="0" applyNumberFormat="1" applyFont="1" applyFill="1" applyBorder="1" applyAlignment="1">
      <alignment horizontal="left" vertical="center"/>
    </xf>
    <xf numFmtId="0" fontId="22" fillId="0" borderId="44" xfId="0" applyFont="1" applyFill="1" applyBorder="1" applyAlignment="1">
      <alignment vertical="center"/>
    </xf>
    <xf numFmtId="0" fontId="22" fillId="0" borderId="42" xfId="0" applyFont="1" applyFill="1" applyBorder="1" applyAlignment="1">
      <alignment vertical="center"/>
    </xf>
    <xf numFmtId="49" fontId="25" fillId="0" borderId="23" xfId="0" applyNumberFormat="1" applyFont="1" applyFill="1" applyBorder="1" applyAlignment="1">
      <alignment horizontal="left" vertical="center"/>
    </xf>
    <xf numFmtId="49" fontId="25" fillId="0" borderId="6" xfId="0" applyNumberFormat="1" applyFont="1" applyFill="1" applyBorder="1" applyAlignment="1">
      <alignment horizontal="left" vertical="center"/>
    </xf>
    <xf numFmtId="0" fontId="21" fillId="0" borderId="42" xfId="0" applyFont="1" applyFill="1" applyBorder="1" applyAlignment="1">
      <alignment vertical="center"/>
    </xf>
    <xf numFmtId="0" fontId="43" fillId="0" borderId="64" xfId="0" applyFont="1" applyFill="1" applyBorder="1" applyAlignment="1">
      <alignment horizontal="right" vertical="center"/>
    </xf>
    <xf numFmtId="49" fontId="17" fillId="0" borderId="9" xfId="0" applyNumberFormat="1" applyFont="1" applyFill="1" applyBorder="1" applyAlignment="1">
      <alignment horizontal="left" vertical="center"/>
    </xf>
    <xf numFmtId="49" fontId="17" fillId="0" borderId="16" xfId="0" applyNumberFormat="1" applyFont="1" applyFill="1" applyBorder="1" applyAlignment="1">
      <alignment horizontal="left" vertical="center"/>
    </xf>
    <xf numFmtId="49" fontId="25" fillId="0" borderId="74" xfId="0" applyNumberFormat="1" applyFont="1" applyFill="1" applyBorder="1" applyAlignment="1">
      <alignment horizontal="left" vertical="center"/>
    </xf>
    <xf numFmtId="49" fontId="25" fillId="0" borderId="16" xfId="0" applyNumberFormat="1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 shrinkToFit="1"/>
    </xf>
    <xf numFmtId="49" fontId="17" fillId="0" borderId="6" xfId="0" applyNumberFormat="1" applyFont="1" applyFill="1" applyBorder="1" applyAlignment="1">
      <alignment vertical="center" shrinkToFit="1"/>
    </xf>
    <xf numFmtId="49" fontId="21" fillId="0" borderId="9" xfId="0" applyNumberFormat="1" applyFont="1" applyFill="1" applyBorder="1" applyAlignment="1">
      <alignment horizontal="left" vertical="center" shrinkToFit="1"/>
    </xf>
    <xf numFmtId="0" fontId="22" fillId="0" borderId="9" xfId="0" applyNumberFormat="1" applyFont="1" applyFill="1" applyBorder="1" applyAlignment="1">
      <alignment shrinkToFit="1"/>
    </xf>
    <xf numFmtId="0" fontId="21" fillId="0" borderId="13" xfId="0" applyFont="1" applyFill="1" applyBorder="1" applyAlignment="1">
      <alignment horizontal="left" vertical="center" shrinkToFit="1"/>
    </xf>
    <xf numFmtId="0" fontId="18" fillId="0" borderId="9" xfId="0" applyFont="1" applyFill="1" applyBorder="1" applyAlignment="1">
      <alignment vertical="center" shrinkToFit="1"/>
    </xf>
    <xf numFmtId="0" fontId="18" fillId="0" borderId="9" xfId="0" applyNumberFormat="1" applyFont="1" applyFill="1" applyBorder="1" applyAlignment="1">
      <alignment shrinkToFi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17" fillId="0" borderId="64" xfId="0" applyNumberFormat="1" applyFont="1" applyFill="1" applyBorder="1" applyAlignment="1">
      <alignment horizontal="center" vertical="center" wrapText="1"/>
    </xf>
    <xf numFmtId="49" fontId="17" fillId="0" borderId="64" xfId="0" applyNumberFormat="1" applyFont="1" applyFill="1" applyBorder="1" applyAlignment="1">
      <alignment vertical="center"/>
    </xf>
    <xf numFmtId="49" fontId="48" fillId="0" borderId="9" xfId="0" applyNumberFormat="1" applyFont="1" applyFill="1" applyBorder="1" applyAlignment="1">
      <alignment horizontal="right" vertical="center"/>
    </xf>
    <xf numFmtId="0" fontId="22" fillId="0" borderId="60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 vertical="center"/>
    </xf>
    <xf numFmtId="49" fontId="18" fillId="0" borderId="13" xfId="0" applyNumberFormat="1" applyFont="1" applyFill="1" applyBorder="1" applyAlignment="1">
      <alignment vertical="center"/>
    </xf>
    <xf numFmtId="49" fontId="17" fillId="0" borderId="55" xfId="0" applyNumberFormat="1" applyFont="1" applyFill="1" applyBorder="1" applyAlignment="1">
      <alignment horizontal="left" vertical="center"/>
    </xf>
    <xf numFmtId="49" fontId="50" fillId="0" borderId="9" xfId="0" applyNumberFormat="1" applyFont="1" applyFill="1" applyBorder="1" applyAlignment="1">
      <alignment horizontal="right" vertical="center"/>
    </xf>
    <xf numFmtId="0" fontId="34" fillId="0" borderId="32" xfId="0" applyFont="1" applyFill="1" applyBorder="1" applyAlignment="1">
      <alignment horizontal="right" vertical="center"/>
    </xf>
    <xf numFmtId="49" fontId="17" fillId="0" borderId="6" xfId="0" applyNumberFormat="1" applyFont="1" applyFill="1" applyBorder="1" applyAlignment="1">
      <alignment horizontal="left" vertical="center"/>
    </xf>
    <xf numFmtId="0" fontId="24" fillId="0" borderId="44" xfId="0" applyFont="1" applyFill="1" applyBorder="1" applyAlignment="1">
      <alignment horizontal="left" vertical="center"/>
    </xf>
    <xf numFmtId="49" fontId="21" fillId="0" borderId="44" xfId="0" applyNumberFormat="1" applyFont="1" applyFill="1" applyBorder="1" applyAlignment="1">
      <alignment vertical="center"/>
    </xf>
    <xf numFmtId="49" fontId="25" fillId="0" borderId="32" xfId="0" applyNumberFormat="1" applyFont="1" applyFill="1" applyBorder="1" applyAlignment="1">
      <alignment vertical="center"/>
    </xf>
    <xf numFmtId="49" fontId="21" fillId="0" borderId="57" xfId="0" applyNumberFormat="1" applyFont="1" applyFill="1" applyBorder="1" applyAlignment="1">
      <alignment vertical="center"/>
    </xf>
    <xf numFmtId="49" fontId="17" fillId="0" borderId="58" xfId="0" applyNumberFormat="1" applyFont="1" applyFill="1" applyBorder="1" applyAlignment="1">
      <alignment vertical="center"/>
    </xf>
    <xf numFmtId="0" fontId="34" fillId="0" borderId="9" xfId="0" applyFont="1" applyFill="1" applyBorder="1" applyAlignment="1">
      <alignment horizontal="right" vertical="center"/>
    </xf>
    <xf numFmtId="0" fontId="21" fillId="0" borderId="53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49" fontId="17" fillId="0" borderId="55" xfId="0" applyNumberFormat="1" applyFont="1" applyFill="1" applyBorder="1" applyAlignment="1">
      <alignment vertical="center"/>
    </xf>
    <xf numFmtId="0" fontId="21" fillId="0" borderId="47" xfId="0" applyFont="1" applyFill="1" applyBorder="1" applyAlignment="1">
      <alignment horizontal="left" vertical="center"/>
    </xf>
    <xf numFmtId="49" fontId="19" fillId="0" borderId="23" xfId="0" applyNumberFormat="1" applyFont="1" applyFill="1" applyBorder="1" applyAlignment="1">
      <alignment vertical="center"/>
    </xf>
    <xf numFmtId="0" fontId="21" fillId="0" borderId="6" xfId="0" applyFont="1" applyFill="1" applyBorder="1" applyAlignment="1">
      <alignment horizontal="left" vertical="center"/>
    </xf>
    <xf numFmtId="0" fontId="25" fillId="0" borderId="55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left" vertical="center"/>
    </xf>
    <xf numFmtId="0" fontId="22" fillId="0" borderId="42" xfId="0" applyFont="1" applyFill="1" applyBorder="1" applyAlignment="1">
      <alignment horizontal="left" vertical="center"/>
    </xf>
    <xf numFmtId="0" fontId="22" fillId="0" borderId="44" xfId="0" applyFont="1" applyFill="1" applyBorder="1" applyAlignment="1">
      <alignment horizontal="left" vertical="center"/>
    </xf>
    <xf numFmtId="49" fontId="21" fillId="0" borderId="66" xfId="0" applyNumberFormat="1" applyFont="1" applyFill="1" applyBorder="1" applyAlignment="1">
      <alignment horizontal="left" vertical="center" wrapText="1"/>
    </xf>
    <xf numFmtId="49" fontId="42" fillId="0" borderId="61" xfId="0" applyNumberFormat="1" applyFont="1" applyFill="1" applyBorder="1" applyAlignment="1">
      <alignment horizontal="center" vertical="center" wrapText="1"/>
    </xf>
    <xf numFmtId="49" fontId="17" fillId="0" borderId="42" xfId="0" applyNumberFormat="1" applyFont="1" applyFill="1" applyBorder="1" applyAlignment="1">
      <alignment horizontal="left" vertical="center"/>
    </xf>
    <xf numFmtId="49" fontId="17" fillId="0" borderId="54" xfId="0" applyNumberFormat="1" applyFont="1" applyFill="1" applyBorder="1" applyAlignment="1">
      <alignment vertical="center"/>
    </xf>
    <xf numFmtId="49" fontId="21" fillId="0" borderId="54" xfId="0" applyNumberFormat="1" applyFont="1" applyFill="1" applyBorder="1" applyAlignment="1">
      <alignment horizontal="left" vertical="center"/>
    </xf>
    <xf numFmtId="49" fontId="21" fillId="0" borderId="48" xfId="0" applyNumberFormat="1" applyFont="1" applyFill="1" applyBorder="1" applyAlignment="1">
      <alignment horizontal="left" vertical="center"/>
    </xf>
    <xf numFmtId="49" fontId="17" fillId="0" borderId="52" xfId="0" applyNumberFormat="1" applyFont="1" applyFill="1" applyBorder="1" applyAlignment="1">
      <alignment horizontal="left" vertical="center"/>
    </xf>
    <xf numFmtId="0" fontId="24" fillId="0" borderId="9" xfId="0" applyFont="1" applyFill="1" applyBorder="1" applyAlignment="1">
      <alignment vertical="center"/>
    </xf>
    <xf numFmtId="49" fontId="21" fillId="0" borderId="56" xfId="0" applyNumberFormat="1" applyFont="1" applyFill="1" applyBorder="1" applyAlignment="1">
      <alignment horizontal="left" vertical="center"/>
    </xf>
    <xf numFmtId="49" fontId="21" fillId="0" borderId="13" xfId="0" applyNumberFormat="1" applyFont="1" applyFill="1" applyBorder="1" applyAlignment="1">
      <alignment horizontal="left" vertical="center"/>
    </xf>
    <xf numFmtId="49" fontId="17" fillId="0" borderId="44" xfId="0" applyNumberFormat="1" applyFont="1" applyFill="1" applyBorder="1" applyAlignment="1">
      <alignment vertical="center"/>
    </xf>
    <xf numFmtId="49" fontId="47" fillId="0" borderId="9" xfId="0" applyNumberFormat="1" applyFont="1" applyFill="1" applyBorder="1" applyAlignment="1">
      <alignment horizontal="left" vertical="center"/>
    </xf>
    <xf numFmtId="0" fontId="21" fillId="0" borderId="55" xfId="0" applyFont="1" applyFill="1" applyBorder="1" applyAlignment="1">
      <alignment vertical="center"/>
    </xf>
    <xf numFmtId="49" fontId="44" fillId="0" borderId="16" xfId="0" applyNumberFormat="1" applyFont="1" applyFill="1" applyBorder="1" applyAlignment="1">
      <alignment horizontal="right" vertical="center"/>
    </xf>
    <xf numFmtId="49" fontId="59" fillId="0" borderId="23" xfId="4" applyNumberFormat="1" applyFont="1" applyFill="1" applyBorder="1" applyAlignment="1">
      <alignment horizontal="center" vertical="center"/>
    </xf>
    <xf numFmtId="49" fontId="59" fillId="0" borderId="74" xfId="4" applyNumberFormat="1" applyFont="1" applyFill="1" applyBorder="1" applyAlignment="1">
      <alignment horizontal="center" vertical="center"/>
    </xf>
    <xf numFmtId="49" fontId="17" fillId="0" borderId="9" xfId="4" applyNumberFormat="1" applyFont="1" applyFill="1" applyBorder="1" applyAlignment="1">
      <alignment vertical="center"/>
    </xf>
    <xf numFmtId="49" fontId="17" fillId="0" borderId="64" xfId="4" applyNumberFormat="1" applyFont="1" applyFill="1" applyBorder="1" applyAlignment="1">
      <alignment vertical="center"/>
    </xf>
    <xf numFmtId="0" fontId="21" fillId="0" borderId="45" xfId="0" applyFont="1" applyFill="1" applyBorder="1" applyAlignment="1">
      <alignment vertical="center"/>
    </xf>
    <xf numFmtId="0" fontId="61" fillId="0" borderId="23" xfId="0" applyFont="1" applyFill="1" applyBorder="1" applyAlignment="1">
      <alignment vertical="center"/>
    </xf>
    <xf numFmtId="0" fontId="61" fillId="0" borderId="16" xfId="0" applyFont="1" applyFill="1" applyBorder="1" applyAlignment="1">
      <alignment vertical="center"/>
    </xf>
    <xf numFmtId="49" fontId="44" fillId="0" borderId="23" xfId="0" applyNumberFormat="1" applyFont="1" applyFill="1" applyBorder="1" applyAlignment="1">
      <alignment horizontal="right" vertical="center"/>
    </xf>
    <xf numFmtId="0" fontId="61" fillId="0" borderId="9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0" fontId="22" fillId="0" borderId="16" xfId="0" applyFont="1" applyFill="1" applyBorder="1" applyAlignment="1">
      <alignment horizontal="left" vertical="center" wrapText="1"/>
    </xf>
    <xf numFmtId="49" fontId="25" fillId="0" borderId="23" xfId="0" applyNumberFormat="1" applyFont="1" applyFill="1" applyBorder="1" applyAlignment="1">
      <alignment vertical="center"/>
    </xf>
    <xf numFmtId="49" fontId="21" fillId="0" borderId="32" xfId="0" applyNumberFormat="1" applyFont="1" applyFill="1" applyBorder="1" applyAlignment="1">
      <alignment vertical="center"/>
    </xf>
    <xf numFmtId="0" fontId="54" fillId="0" borderId="0" xfId="0" applyNumberFormat="1" applyFont="1" applyAlignment="1">
      <alignment vertical="center"/>
    </xf>
    <xf numFmtId="0" fontId="64" fillId="2" borderId="6" xfId="0" applyFont="1" applyFill="1" applyBorder="1" applyAlignment="1">
      <alignment horizontal="center" vertical="center" wrapText="1"/>
    </xf>
    <xf numFmtId="0" fontId="65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67" fillId="2" borderId="6" xfId="0" applyFont="1" applyFill="1" applyBorder="1" applyAlignment="1">
      <alignment vertical="top" wrapText="1"/>
    </xf>
    <xf numFmtId="0" fontId="68" fillId="2" borderId="6" xfId="0" applyFont="1" applyFill="1" applyBorder="1" applyAlignment="1">
      <alignment vertical="top" wrapText="1"/>
    </xf>
    <xf numFmtId="0" fontId="54" fillId="2" borderId="6" xfId="0" applyFont="1" applyFill="1" applyBorder="1" applyAlignment="1">
      <alignment vertical="top" wrapText="1"/>
    </xf>
    <xf numFmtId="0" fontId="68" fillId="2" borderId="6" xfId="0" applyFont="1" applyFill="1" applyBorder="1" applyAlignment="1">
      <alignment vertical="center" wrapText="1"/>
    </xf>
    <xf numFmtId="49" fontId="66" fillId="2" borderId="6" xfId="0" applyNumberFormat="1" applyFont="1" applyFill="1" applyBorder="1" applyAlignment="1">
      <alignment horizontal="right" vertical="center" wrapText="1"/>
    </xf>
    <xf numFmtId="165" fontId="66" fillId="2" borderId="6" xfId="0" applyNumberFormat="1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/>
    </xf>
    <xf numFmtId="49" fontId="60" fillId="0" borderId="6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0" fontId="65" fillId="2" borderId="6" xfId="0" applyNumberFormat="1" applyFont="1" applyFill="1" applyBorder="1" applyAlignment="1">
      <alignment horizontal="center" vertical="center" wrapText="1"/>
    </xf>
    <xf numFmtId="0" fontId="5" fillId="2" borderId="26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6" fillId="2" borderId="6" xfId="0" applyNumberFormat="1" applyFont="1" applyFill="1" applyBorder="1" applyAlignment="1">
      <alignment horizontal="center" vertical="center" wrapText="1"/>
    </xf>
    <xf numFmtId="0" fontId="5" fillId="2" borderId="30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left" vertical="center" shrinkToFit="1"/>
    </xf>
    <xf numFmtId="0" fontId="22" fillId="0" borderId="9" xfId="0" applyFont="1" applyFill="1" applyBorder="1" applyAlignment="1">
      <alignment vertical="center" shrinkToFit="1"/>
    </xf>
    <xf numFmtId="49" fontId="39" fillId="0" borderId="64" xfId="0" applyNumberFormat="1" applyFont="1" applyFill="1" applyBorder="1" applyAlignment="1">
      <alignment vertical="center"/>
    </xf>
    <xf numFmtId="0" fontId="21" fillId="0" borderId="23" xfId="0" applyFont="1" applyFill="1" applyBorder="1" applyAlignment="1">
      <alignment horizontal="right" vertical="center"/>
    </xf>
    <xf numFmtId="49" fontId="43" fillId="0" borderId="71" xfId="4" applyNumberFormat="1" applyFont="1" applyFill="1" applyBorder="1" applyAlignment="1">
      <alignment horizontal="center" vertical="center"/>
    </xf>
    <xf numFmtId="0" fontId="72" fillId="2" borderId="6" xfId="0" applyFont="1" applyFill="1" applyBorder="1" applyAlignment="1">
      <alignment vertical="center" wrapText="1"/>
    </xf>
    <xf numFmtId="49" fontId="74" fillId="2" borderId="18" xfId="0" applyNumberFormat="1" applyFont="1" applyFill="1" applyBorder="1" applyAlignment="1">
      <alignment horizontal="center" vertical="center" wrapText="1"/>
    </xf>
    <xf numFmtId="49" fontId="75" fillId="2" borderId="18" xfId="0" applyNumberFormat="1" applyFont="1" applyFill="1" applyBorder="1" applyAlignment="1">
      <alignment horizontal="center" vertical="center" wrapText="1"/>
    </xf>
    <xf numFmtId="0" fontId="74" fillId="2" borderId="18" xfId="0" applyNumberFormat="1" applyFont="1" applyFill="1" applyBorder="1" applyAlignment="1">
      <alignment horizontal="center" vertical="center" wrapText="1"/>
    </xf>
    <xf numFmtId="49" fontId="74" fillId="2" borderId="19" xfId="0" applyNumberFormat="1" applyFont="1" applyFill="1" applyBorder="1" applyAlignment="1">
      <alignment horizontal="center" vertical="center" wrapText="1"/>
    </xf>
    <xf numFmtId="0" fontId="76" fillId="2" borderId="26" xfId="0" applyFont="1" applyFill="1" applyBorder="1" applyAlignment="1">
      <alignment vertical="center" wrapText="1"/>
    </xf>
    <xf numFmtId="0" fontId="76" fillId="2" borderId="6" xfId="0" applyFont="1" applyFill="1" applyBorder="1" applyAlignment="1">
      <alignment vertical="center" wrapText="1"/>
    </xf>
    <xf numFmtId="0" fontId="76" fillId="2" borderId="30" xfId="0" applyFont="1" applyFill="1" applyBorder="1" applyAlignment="1">
      <alignment vertical="top" wrapText="1"/>
    </xf>
    <xf numFmtId="164" fontId="78" fillId="0" borderId="8" xfId="0" applyNumberFormat="1" applyFont="1" applyFill="1" applyBorder="1" applyAlignment="1">
      <alignment horizontal="center" vertical="center"/>
    </xf>
    <xf numFmtId="0" fontId="80" fillId="2" borderId="6" xfId="0" applyFont="1" applyFill="1" applyBorder="1"/>
    <xf numFmtId="0" fontId="80" fillId="2" borderId="6" xfId="0" applyFont="1" applyFill="1" applyBorder="1" applyAlignment="1">
      <alignment horizontal="center" vertical="center" wrapText="1"/>
    </xf>
    <xf numFmtId="0" fontId="81" fillId="0" borderId="0" xfId="0" applyNumberFormat="1" applyFont="1" applyAlignment="1">
      <alignment vertical="center"/>
    </xf>
    <xf numFmtId="165" fontId="82" fillId="0" borderId="8" xfId="0" applyNumberFormat="1" applyFont="1" applyFill="1" applyBorder="1" applyAlignment="1">
      <alignment horizontal="center" vertical="center" wrapText="1"/>
    </xf>
    <xf numFmtId="164" fontId="82" fillId="0" borderId="8" xfId="0" applyNumberFormat="1" applyFont="1" applyFill="1" applyBorder="1" applyAlignment="1">
      <alignment horizontal="center" vertical="center"/>
    </xf>
    <xf numFmtId="164" fontId="82" fillId="0" borderId="8" xfId="0" applyNumberFormat="1" applyFont="1" applyFill="1" applyBorder="1" applyAlignment="1">
      <alignment horizontal="center" vertical="center" shrinkToFit="1"/>
    </xf>
    <xf numFmtId="165" fontId="82" fillId="0" borderId="8" xfId="0" applyNumberFormat="1" applyFont="1" applyFill="1" applyBorder="1" applyAlignment="1">
      <alignment horizontal="center" vertical="center" shrinkToFit="1"/>
    </xf>
    <xf numFmtId="164" fontId="82" fillId="0" borderId="62" xfId="0" applyNumberFormat="1" applyFont="1" applyFill="1" applyBorder="1" applyAlignment="1">
      <alignment horizontal="center" vertical="center" shrinkToFit="1"/>
    </xf>
    <xf numFmtId="8" fontId="82" fillId="0" borderId="8" xfId="0" applyNumberFormat="1" applyFont="1" applyFill="1" applyBorder="1" applyAlignment="1">
      <alignment horizontal="center" vertical="center" shrinkToFit="1"/>
    </xf>
    <xf numFmtId="165" fontId="82" fillId="0" borderId="8" xfId="0" applyNumberFormat="1" applyFont="1" applyFill="1" applyBorder="1" applyAlignment="1">
      <alignment horizontal="center" vertical="center"/>
    </xf>
    <xf numFmtId="165" fontId="82" fillId="0" borderId="69" xfId="0" applyNumberFormat="1" applyFont="1" applyFill="1" applyBorder="1" applyAlignment="1">
      <alignment horizontal="center" vertical="center" wrapText="1"/>
    </xf>
    <xf numFmtId="164" fontId="82" fillId="0" borderId="62" xfId="0" applyNumberFormat="1" applyFont="1" applyFill="1" applyBorder="1" applyAlignment="1">
      <alignment horizontal="center" vertical="center"/>
    </xf>
    <xf numFmtId="164" fontId="82" fillId="0" borderId="69" xfId="0" applyNumberFormat="1" applyFont="1" applyFill="1" applyBorder="1" applyAlignment="1">
      <alignment horizontal="center" vertical="center"/>
    </xf>
    <xf numFmtId="165" fontId="82" fillId="0" borderId="67" xfId="0" applyNumberFormat="1" applyFont="1" applyFill="1" applyBorder="1" applyAlignment="1">
      <alignment horizontal="center" vertical="center"/>
    </xf>
    <xf numFmtId="164" fontId="82" fillId="0" borderId="46" xfId="0" applyNumberFormat="1" applyFont="1" applyFill="1" applyBorder="1" applyAlignment="1">
      <alignment horizontal="center" vertical="center"/>
    </xf>
    <xf numFmtId="165" fontId="83" fillId="0" borderId="8" xfId="0" applyNumberFormat="1" applyFont="1" applyFill="1" applyBorder="1" applyAlignment="1">
      <alignment horizontal="center" vertical="center"/>
    </xf>
    <xf numFmtId="164" fontId="82" fillId="0" borderId="67" xfId="0" applyNumberFormat="1" applyFont="1" applyFill="1" applyBorder="1" applyAlignment="1">
      <alignment horizontal="center" vertical="center"/>
    </xf>
    <xf numFmtId="165" fontId="82" fillId="0" borderId="67" xfId="4" applyNumberFormat="1" applyFont="1" applyFill="1" applyBorder="1" applyAlignment="1">
      <alignment horizontal="center" vertical="center"/>
    </xf>
    <xf numFmtId="164" fontId="82" fillId="0" borderId="8" xfId="4" applyNumberFormat="1" applyFont="1" applyFill="1" applyBorder="1" applyAlignment="1">
      <alignment horizontal="center" vertical="center"/>
    </xf>
    <xf numFmtId="164" fontId="82" fillId="0" borderId="33" xfId="0" applyNumberFormat="1" applyFont="1" applyFill="1" applyBorder="1" applyAlignment="1">
      <alignment horizontal="center" vertical="center"/>
    </xf>
    <xf numFmtId="164" fontId="82" fillId="0" borderId="34" xfId="0" applyNumberFormat="1" applyFont="1" applyFill="1" applyBorder="1" applyAlignment="1">
      <alignment horizontal="center" vertical="center"/>
    </xf>
    <xf numFmtId="164" fontId="82" fillId="0" borderId="79" xfId="0" applyNumberFormat="1" applyFont="1" applyFill="1" applyBorder="1" applyAlignment="1">
      <alignment horizontal="center" vertical="center"/>
    </xf>
    <xf numFmtId="0" fontId="22" fillId="0" borderId="82" xfId="0" applyFont="1" applyFill="1" applyBorder="1" applyAlignment="1">
      <alignment vertical="center"/>
    </xf>
    <xf numFmtId="0" fontId="22" fillId="0" borderId="32" xfId="0" applyFont="1" applyFill="1" applyBorder="1" applyAlignment="1">
      <alignment vertical="center"/>
    </xf>
    <xf numFmtId="164" fontId="77" fillId="0" borderId="32" xfId="0" applyNumberFormat="1" applyFont="1" applyFill="1" applyBorder="1" applyAlignment="1">
      <alignment horizontal="center" vertical="center"/>
    </xf>
    <xf numFmtId="164" fontId="17" fillId="0" borderId="32" xfId="0" applyNumberFormat="1" applyFont="1" applyFill="1" applyBorder="1" applyAlignment="1">
      <alignment horizontal="center" vertical="center" wrapText="1"/>
    </xf>
    <xf numFmtId="0" fontId="22" fillId="0" borderId="62" xfId="0" applyNumberFormat="1" applyFont="1" applyFill="1" applyBorder="1" applyAlignment="1">
      <alignment horizontal="center" vertical="center"/>
    </xf>
    <xf numFmtId="1" fontId="17" fillId="0" borderId="83" xfId="0" applyNumberFormat="1" applyFont="1" applyFill="1" applyBorder="1" applyAlignment="1">
      <alignment horizontal="center" vertical="center" wrapText="1"/>
    </xf>
    <xf numFmtId="0" fontId="35" fillId="0" borderId="65" xfId="0" applyFont="1" applyFill="1" applyBorder="1" applyAlignment="1">
      <alignment horizontal="right" vertical="center"/>
    </xf>
    <xf numFmtId="165" fontId="82" fillId="0" borderId="78" xfId="0" applyNumberFormat="1" applyFont="1" applyFill="1" applyBorder="1" applyAlignment="1">
      <alignment horizontal="center" vertical="center" wrapText="1"/>
    </xf>
    <xf numFmtId="164" fontId="82" fillId="0" borderId="78" xfId="0" applyNumberFormat="1" applyFont="1" applyFill="1" applyBorder="1" applyAlignment="1">
      <alignment horizontal="center" vertical="center"/>
    </xf>
    <xf numFmtId="49" fontId="25" fillId="0" borderId="47" xfId="0" applyNumberFormat="1" applyFont="1" applyFill="1" applyBorder="1" applyAlignment="1">
      <alignment horizontal="left" vertical="center"/>
    </xf>
    <xf numFmtId="49" fontId="84" fillId="0" borderId="9" xfId="0" applyNumberFormat="1" applyFont="1" applyFill="1" applyBorder="1" applyAlignment="1">
      <alignment horizontal="right" vertical="center"/>
    </xf>
    <xf numFmtId="49" fontId="69" fillId="0" borderId="74" xfId="0" applyNumberFormat="1" applyFont="1" applyFill="1" applyBorder="1" applyAlignment="1">
      <alignment vertical="center"/>
    </xf>
    <xf numFmtId="49" fontId="85" fillId="0" borderId="32" xfId="0" applyNumberFormat="1" applyFont="1" applyFill="1" applyBorder="1" applyAlignment="1">
      <alignment vertical="center"/>
    </xf>
    <xf numFmtId="0" fontId="86" fillId="0" borderId="9" xfId="0" applyFont="1" applyFill="1" applyBorder="1" applyAlignment="1">
      <alignment horizontal="right" vertical="center"/>
    </xf>
    <xf numFmtId="49" fontId="48" fillId="0" borderId="52" xfId="0" applyNumberFormat="1" applyFont="1" applyFill="1" applyBorder="1" applyAlignment="1">
      <alignment horizontal="right" vertical="center"/>
    </xf>
    <xf numFmtId="49" fontId="85" fillId="0" borderId="64" xfId="0" applyNumberFormat="1" applyFont="1" applyFill="1" applyBorder="1" applyAlignment="1">
      <alignment vertical="center"/>
    </xf>
    <xf numFmtId="49" fontId="80" fillId="0" borderId="32" xfId="0" applyNumberFormat="1" applyFont="1" applyFill="1" applyBorder="1" applyAlignment="1">
      <alignment vertical="center"/>
    </xf>
    <xf numFmtId="0" fontId="48" fillId="0" borderId="64" xfId="0" applyFont="1" applyFill="1" applyBorder="1" applyAlignment="1">
      <alignment horizontal="right" vertical="center"/>
    </xf>
    <xf numFmtId="49" fontId="85" fillId="0" borderId="9" xfId="0" applyNumberFormat="1" applyFont="1" applyFill="1" applyBorder="1" applyAlignment="1">
      <alignment horizontal="left" vertical="center"/>
    </xf>
    <xf numFmtId="49" fontId="85" fillId="0" borderId="6" xfId="0" applyNumberFormat="1" applyFont="1" applyFill="1" applyBorder="1" applyAlignment="1">
      <alignment vertical="center"/>
    </xf>
    <xf numFmtId="49" fontId="84" fillId="0" borderId="64" xfId="0" applyNumberFormat="1" applyFont="1" applyFill="1" applyBorder="1" applyAlignment="1">
      <alignment horizontal="right" vertical="center"/>
    </xf>
    <xf numFmtId="49" fontId="84" fillId="0" borderId="23" xfId="0" applyNumberFormat="1" applyFont="1" applyFill="1" applyBorder="1" applyAlignment="1">
      <alignment horizontal="right" vertical="center"/>
    </xf>
    <xf numFmtId="49" fontId="48" fillId="0" borderId="64" xfId="4" applyNumberFormat="1" applyFont="1" applyFill="1" applyBorder="1" applyAlignment="1">
      <alignment horizontal="right" vertical="center"/>
    </xf>
    <xf numFmtId="49" fontId="17" fillId="0" borderId="59" xfId="0" applyNumberFormat="1" applyFont="1" applyFill="1" applyBorder="1" applyAlignment="1">
      <alignment vertical="center"/>
    </xf>
    <xf numFmtId="49" fontId="48" fillId="0" borderId="9" xfId="0" applyNumberFormat="1" applyFont="1" applyFill="1" applyBorder="1" applyAlignment="1">
      <alignment horizontal="right" vertical="center" shrinkToFit="1"/>
    </xf>
    <xf numFmtId="49" fontId="50" fillId="0" borderId="9" xfId="0" applyNumberFormat="1" applyFont="1" applyFill="1" applyBorder="1" applyAlignment="1">
      <alignment horizontal="right" vertical="center" shrinkToFit="1"/>
    </xf>
    <xf numFmtId="49" fontId="70" fillId="0" borderId="64" xfId="0" applyNumberFormat="1" applyFont="1" applyFill="1" applyBorder="1" applyAlignment="1">
      <alignment horizontal="left" vertical="center" shrinkToFit="1"/>
    </xf>
    <xf numFmtId="0" fontId="79" fillId="0" borderId="9" xfId="0" applyNumberFormat="1" applyFont="1" applyFill="1" applyBorder="1" applyAlignment="1">
      <alignment shrinkToFit="1"/>
    </xf>
    <xf numFmtId="49" fontId="48" fillId="0" borderId="71" xfId="4" applyNumberFormat="1" applyFont="1" applyFill="1" applyBorder="1" applyAlignment="1">
      <alignment horizontal="right" vertical="center"/>
    </xf>
    <xf numFmtId="49" fontId="48" fillId="0" borderId="74" xfId="4" applyNumberFormat="1" applyFont="1" applyFill="1" applyBorder="1" applyAlignment="1">
      <alignment horizontal="right" vertical="center"/>
    </xf>
    <xf numFmtId="0" fontId="87" fillId="0" borderId="67" xfId="0" applyNumberFormat="1" applyFont="1" applyFill="1" applyBorder="1" applyAlignment="1">
      <alignment horizontal="center" vertical="center" wrapText="1"/>
    </xf>
    <xf numFmtId="0" fontId="87" fillId="0" borderId="69" xfId="0" applyNumberFormat="1" applyFont="1" applyFill="1" applyBorder="1" applyAlignment="1">
      <alignment horizontal="center" vertical="center" wrapText="1"/>
    </xf>
    <xf numFmtId="0" fontId="87" fillId="0" borderId="8" xfId="0" applyNumberFormat="1" applyFont="1" applyFill="1" applyBorder="1" applyAlignment="1">
      <alignment horizontal="center" vertical="center" wrapText="1"/>
    </xf>
    <xf numFmtId="0" fontId="62" fillId="0" borderId="8" xfId="0" applyNumberFormat="1" applyFont="1" applyFill="1" applyBorder="1" applyAlignment="1">
      <alignment horizontal="center" vertical="center" wrapText="1"/>
    </xf>
    <xf numFmtId="0" fontId="62" fillId="0" borderId="67" xfId="0" applyNumberFormat="1" applyFont="1" applyFill="1" applyBorder="1" applyAlignment="1">
      <alignment horizontal="center" vertical="center" wrapText="1"/>
    </xf>
    <xf numFmtId="0" fontId="73" fillId="0" borderId="8" xfId="0" applyNumberFormat="1" applyFont="1" applyFill="1" applyBorder="1" applyAlignment="1" applyProtection="1">
      <alignment horizontal="center" vertical="center"/>
      <protection locked="0"/>
    </xf>
    <xf numFmtId="165" fontId="87" fillId="0" borderId="68" xfId="0" applyNumberFormat="1" applyFont="1" applyFill="1" applyBorder="1" applyAlignment="1">
      <alignment horizontal="center" vertical="center"/>
    </xf>
    <xf numFmtId="165" fontId="87" fillId="0" borderId="51" xfId="0" applyNumberFormat="1" applyFont="1" applyFill="1" applyBorder="1" applyAlignment="1">
      <alignment horizontal="center" vertical="center"/>
    </xf>
    <xf numFmtId="165" fontId="89" fillId="0" borderId="51" xfId="0" applyNumberFormat="1" applyFont="1" applyFill="1" applyBorder="1" applyAlignment="1">
      <alignment horizontal="center" vertical="center" wrapText="1"/>
    </xf>
    <xf numFmtId="164" fontId="87" fillId="0" borderId="51" xfId="0" applyNumberFormat="1" applyFont="1" applyFill="1" applyBorder="1" applyAlignment="1">
      <alignment horizontal="center" vertical="center" wrapText="1"/>
    </xf>
    <xf numFmtId="165" fontId="87" fillId="0" borderId="70" xfId="0" applyNumberFormat="1" applyFont="1" applyFill="1" applyBorder="1" applyAlignment="1">
      <alignment horizontal="center" vertical="center"/>
    </xf>
    <xf numFmtId="165" fontId="87" fillId="0" borderId="63" xfId="0" applyNumberFormat="1" applyFont="1" applyFill="1" applyBorder="1" applyAlignment="1">
      <alignment horizontal="center" vertical="center"/>
    </xf>
    <xf numFmtId="165" fontId="87" fillId="0" borderId="73" xfId="0" applyNumberFormat="1" applyFont="1" applyFill="1" applyBorder="1" applyAlignment="1">
      <alignment horizontal="center" vertical="center"/>
    </xf>
    <xf numFmtId="165" fontId="87" fillId="0" borderId="51" xfId="0" applyNumberFormat="1" applyFont="1" applyFill="1" applyBorder="1" applyAlignment="1">
      <alignment horizontal="center" vertical="center" wrapText="1"/>
    </xf>
    <xf numFmtId="164" fontId="87" fillId="0" borderId="67" xfId="0" applyNumberFormat="1" applyFont="1" applyFill="1" applyBorder="1" applyAlignment="1">
      <alignment horizontal="center" vertical="center" wrapText="1"/>
    </xf>
    <xf numFmtId="164" fontId="87" fillId="0" borderId="8" xfId="0" applyNumberFormat="1" applyFont="1" applyFill="1" applyBorder="1" applyAlignment="1">
      <alignment horizontal="center" vertical="center" wrapText="1"/>
    </xf>
    <xf numFmtId="164" fontId="87" fillId="0" borderId="69" xfId="0" applyNumberFormat="1" applyFont="1" applyFill="1" applyBorder="1" applyAlignment="1">
      <alignment horizontal="center" vertical="center" wrapText="1"/>
    </xf>
    <xf numFmtId="165" fontId="89" fillId="0" borderId="8" xfId="0" applyNumberFormat="1" applyFont="1" applyFill="1" applyBorder="1" applyAlignment="1">
      <alignment horizontal="center" vertical="center" wrapText="1"/>
    </xf>
    <xf numFmtId="164" fontId="62" fillId="0" borderId="8" xfId="0" applyNumberFormat="1" applyFont="1" applyFill="1" applyBorder="1" applyAlignment="1">
      <alignment horizontal="center" vertical="center" wrapText="1"/>
    </xf>
    <xf numFmtId="0" fontId="90" fillId="0" borderId="8" xfId="0" applyNumberFormat="1" applyFont="1" applyFill="1" applyBorder="1" applyAlignment="1">
      <alignment horizontal="center" vertical="center" wrapText="1"/>
    </xf>
    <xf numFmtId="0" fontId="90" fillId="0" borderId="69" xfId="0" applyNumberFormat="1" applyFont="1" applyFill="1" applyBorder="1" applyAlignment="1">
      <alignment horizontal="center" vertical="center" wrapText="1"/>
    </xf>
    <xf numFmtId="164" fontId="87" fillId="0" borderId="46" xfId="0" applyNumberFormat="1" applyFont="1" applyFill="1" applyBorder="1" applyAlignment="1">
      <alignment horizontal="center" vertical="center" wrapText="1"/>
    </xf>
    <xf numFmtId="0" fontId="90" fillId="0" borderId="46" xfId="0" applyNumberFormat="1" applyFont="1" applyFill="1" applyBorder="1" applyAlignment="1">
      <alignment horizontal="center" vertical="center" wrapText="1"/>
    </xf>
    <xf numFmtId="0" fontId="91" fillId="0" borderId="78" xfId="0" applyNumberFormat="1" applyFont="1" applyFill="1" applyBorder="1" applyAlignment="1">
      <alignment horizontal="center" vertical="center" wrapText="1"/>
    </xf>
    <xf numFmtId="0" fontId="91" fillId="0" borderId="69" xfId="0" applyNumberFormat="1" applyFont="1" applyFill="1" applyBorder="1" applyAlignment="1">
      <alignment horizontal="center" vertical="center" wrapText="1"/>
    </xf>
    <xf numFmtId="0" fontId="73" fillId="0" borderId="67" xfId="0" applyNumberFormat="1" applyFont="1" applyFill="1" applyBorder="1" applyAlignment="1">
      <alignment horizontal="center" vertical="center" wrapText="1"/>
    </xf>
    <xf numFmtId="0" fontId="73" fillId="0" borderId="8" xfId="0" applyNumberFormat="1" applyFont="1" applyFill="1" applyBorder="1" applyAlignment="1">
      <alignment horizontal="center" vertical="center" wrapText="1"/>
    </xf>
    <xf numFmtId="0" fontId="73" fillId="0" borderId="46" xfId="0" applyNumberFormat="1" applyFont="1" applyFill="1" applyBorder="1" applyAlignment="1">
      <alignment horizontal="center" vertical="center" wrapText="1"/>
    </xf>
    <xf numFmtId="164" fontId="87" fillId="0" borderId="8" xfId="0" applyNumberFormat="1" applyFont="1" applyFill="1" applyBorder="1" applyAlignment="1">
      <alignment horizontal="center" vertical="center" shrinkToFit="1"/>
    </xf>
    <xf numFmtId="0" fontId="87" fillId="0" borderId="8" xfId="0" applyNumberFormat="1" applyFont="1" applyFill="1" applyBorder="1" applyAlignment="1">
      <alignment horizontal="center" vertical="center" shrinkToFit="1"/>
    </xf>
    <xf numFmtId="165" fontId="89" fillId="0" borderId="8" xfId="0" applyNumberFormat="1" applyFont="1" applyFill="1" applyBorder="1" applyAlignment="1">
      <alignment horizontal="center" vertical="center" shrinkToFit="1"/>
    </xf>
    <xf numFmtId="0" fontId="62" fillId="0" borderId="8" xfId="0" applyNumberFormat="1" applyFont="1" applyFill="1" applyBorder="1" applyAlignment="1">
      <alignment horizontal="center" vertical="center" shrinkToFit="1"/>
    </xf>
    <xf numFmtId="164" fontId="62" fillId="0" borderId="8" xfId="0" applyNumberFormat="1" applyFont="1" applyFill="1" applyBorder="1" applyAlignment="1">
      <alignment horizontal="center" vertical="center" shrinkToFit="1"/>
    </xf>
    <xf numFmtId="164" fontId="87" fillId="0" borderId="51" xfId="0" applyNumberFormat="1" applyFont="1" applyFill="1" applyBorder="1" applyAlignment="1">
      <alignment horizontal="center" vertical="center" shrinkToFit="1"/>
    </xf>
    <xf numFmtId="165" fontId="89" fillId="0" borderId="51" xfId="0" applyNumberFormat="1" applyFont="1" applyFill="1" applyBorder="1" applyAlignment="1">
      <alignment horizontal="center" vertical="center" shrinkToFit="1"/>
    </xf>
    <xf numFmtId="0" fontId="93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73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88" fillId="0" borderId="8" xfId="0" applyNumberFormat="1" applyFont="1" applyFill="1" applyBorder="1" applyAlignment="1">
      <alignment horizontal="center" vertical="center" shrinkToFit="1"/>
    </xf>
    <xf numFmtId="0" fontId="63" fillId="0" borderId="8" xfId="0" applyNumberFormat="1" applyFont="1" applyFill="1" applyBorder="1" applyAlignment="1">
      <alignment horizontal="center" vertical="center" shrinkToFit="1"/>
    </xf>
    <xf numFmtId="0" fontId="73" fillId="0" borderId="8" xfId="0" applyNumberFormat="1" applyFont="1" applyFill="1" applyBorder="1" applyAlignment="1">
      <alignment horizontal="center" vertical="center" shrinkToFit="1"/>
    </xf>
    <xf numFmtId="165" fontId="62" fillId="0" borderId="8" xfId="0" applyNumberFormat="1" applyFont="1" applyFill="1" applyBorder="1" applyAlignment="1">
      <alignment horizontal="center" vertical="center"/>
    </xf>
    <xf numFmtId="0" fontId="89" fillId="0" borderId="8" xfId="0" applyNumberFormat="1" applyFont="1" applyFill="1" applyBorder="1" applyAlignment="1">
      <alignment horizontal="center" vertical="center" wrapText="1"/>
    </xf>
    <xf numFmtId="165" fontId="62" fillId="0" borderId="8" xfId="0" applyNumberFormat="1" applyFont="1" applyFill="1" applyBorder="1" applyAlignment="1">
      <alignment horizontal="center" vertical="center" wrapText="1"/>
    </xf>
    <xf numFmtId="0" fontId="91" fillId="0" borderId="8" xfId="0" applyNumberFormat="1" applyFont="1" applyFill="1" applyBorder="1" applyAlignment="1">
      <alignment horizontal="center" vertical="center" wrapText="1"/>
    </xf>
    <xf numFmtId="164" fontId="87" fillId="0" borderId="62" xfId="0" applyNumberFormat="1" applyFont="1" applyFill="1" applyBorder="1" applyAlignment="1">
      <alignment horizontal="center" vertical="center" wrapText="1"/>
    </xf>
    <xf numFmtId="165" fontId="94" fillId="0" borderId="8" xfId="0" applyNumberFormat="1" applyFont="1" applyFill="1" applyBorder="1" applyAlignment="1">
      <alignment horizontal="center" vertical="center"/>
    </xf>
    <xf numFmtId="165" fontId="89" fillId="0" borderId="63" xfId="0" applyNumberFormat="1" applyFont="1" applyFill="1" applyBorder="1" applyAlignment="1">
      <alignment horizontal="center" vertical="center"/>
    </xf>
    <xf numFmtId="165" fontId="62" fillId="0" borderId="67" xfId="0" applyNumberFormat="1" applyFont="1" applyFill="1" applyBorder="1" applyAlignment="1">
      <alignment horizontal="center" vertical="center"/>
    </xf>
    <xf numFmtId="0" fontId="62" fillId="0" borderId="67" xfId="0" applyNumberFormat="1" applyFont="1" applyFill="1" applyBorder="1" applyAlignment="1">
      <alignment horizontal="center" vertical="center"/>
    </xf>
    <xf numFmtId="0" fontId="89" fillId="0" borderId="8" xfId="0" applyNumberFormat="1" applyFont="1" applyFill="1" applyBorder="1" applyAlignment="1">
      <alignment horizontal="center" vertical="center"/>
    </xf>
    <xf numFmtId="0" fontId="73" fillId="0" borderId="67" xfId="0" applyNumberFormat="1" applyFont="1" applyFill="1" applyBorder="1" applyAlignment="1" applyProtection="1">
      <alignment horizontal="center" vertical="center"/>
      <protection locked="0"/>
    </xf>
    <xf numFmtId="165" fontId="62" fillId="0" borderId="68" xfId="0" applyNumberFormat="1" applyFont="1" applyFill="1" applyBorder="1" applyAlignment="1">
      <alignment horizontal="center" vertical="center"/>
    </xf>
    <xf numFmtId="165" fontId="89" fillId="0" borderId="51" xfId="0" applyNumberFormat="1" applyFont="1" applyFill="1" applyBorder="1" applyAlignment="1">
      <alignment horizontal="center" vertical="center"/>
    </xf>
    <xf numFmtId="0" fontId="62" fillId="0" borderId="8" xfId="0" applyNumberFormat="1" applyFont="1" applyFill="1" applyBorder="1" applyAlignment="1">
      <alignment horizontal="center" vertical="center"/>
    </xf>
    <xf numFmtId="165" fontId="62" fillId="0" borderId="68" xfId="0" applyNumberFormat="1" applyFont="1" applyFill="1" applyBorder="1" applyAlignment="1">
      <alignment horizontal="center" vertical="center" wrapText="1"/>
    </xf>
    <xf numFmtId="0" fontId="92" fillId="0" borderId="67" xfId="0" applyNumberFormat="1" applyFont="1" applyFill="1" applyBorder="1" applyAlignment="1">
      <alignment horizontal="center" vertical="center" wrapText="1"/>
    </xf>
    <xf numFmtId="0" fontId="92" fillId="0" borderId="8" xfId="0" applyNumberFormat="1" applyFont="1" applyFill="1" applyBorder="1" applyAlignment="1">
      <alignment horizontal="center" vertical="center" wrapText="1"/>
    </xf>
    <xf numFmtId="0" fontId="9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92" fillId="0" borderId="8" xfId="0" applyNumberFormat="1" applyFont="1" applyFill="1" applyBorder="1" applyAlignment="1">
      <alignment horizontal="center" vertical="center"/>
    </xf>
    <xf numFmtId="164" fontId="87" fillId="0" borderId="78" xfId="0" applyNumberFormat="1" applyFont="1" applyFill="1" applyBorder="1" applyAlignment="1">
      <alignment horizontal="center" vertical="center" wrapText="1"/>
    </xf>
    <xf numFmtId="0" fontId="90" fillId="0" borderId="78" xfId="0" applyNumberFormat="1" applyFont="1" applyFill="1" applyBorder="1" applyAlignment="1">
      <alignment horizontal="center" vertical="center" wrapText="1"/>
    </xf>
    <xf numFmtId="0" fontId="73" fillId="0" borderId="8" xfId="0" applyNumberFormat="1" applyFont="1" applyFill="1" applyBorder="1" applyAlignment="1">
      <alignment horizontal="center" vertical="center"/>
    </xf>
    <xf numFmtId="0" fontId="73" fillId="0" borderId="69" xfId="0" applyNumberFormat="1" applyFont="1" applyFill="1" applyBorder="1" applyAlignment="1">
      <alignment horizontal="center" vertical="center"/>
    </xf>
    <xf numFmtId="165" fontId="87" fillId="0" borderId="81" xfId="0" applyNumberFormat="1" applyFont="1" applyFill="1" applyBorder="1" applyAlignment="1">
      <alignment horizontal="center" vertical="center"/>
    </xf>
    <xf numFmtId="0" fontId="73" fillId="0" borderId="8" xfId="0" applyNumberFormat="1" applyFont="1" applyFill="1" applyBorder="1" applyAlignment="1" applyProtection="1">
      <alignment horizontal="left" vertical="center"/>
      <protection locked="0"/>
    </xf>
    <xf numFmtId="165" fontId="89" fillId="0" borderId="68" xfId="0" applyNumberFormat="1" applyFont="1" applyFill="1" applyBorder="1" applyAlignment="1">
      <alignment horizontal="center" vertical="center"/>
    </xf>
    <xf numFmtId="165" fontId="62" fillId="0" borderId="67" xfId="4" applyNumberFormat="1" applyFont="1" applyFill="1" applyBorder="1" applyAlignment="1">
      <alignment horizontal="center" vertical="center"/>
    </xf>
    <xf numFmtId="0" fontId="62" fillId="0" borderId="67" xfId="4" applyNumberFormat="1" applyFont="1" applyFill="1" applyBorder="1" applyAlignment="1">
      <alignment horizontal="center" vertical="center"/>
    </xf>
    <xf numFmtId="164" fontId="62" fillId="0" borderId="8" xfId="4" applyNumberFormat="1" applyFont="1" applyFill="1" applyBorder="1" applyAlignment="1">
      <alignment horizontal="center" vertical="center" wrapText="1"/>
    </xf>
    <xf numFmtId="0" fontId="62" fillId="0" borderId="8" xfId="4" applyNumberFormat="1" applyFont="1" applyFill="1" applyBorder="1" applyAlignment="1">
      <alignment horizontal="center" vertical="center" wrapText="1"/>
    </xf>
    <xf numFmtId="165" fontId="62" fillId="0" borderId="62" xfId="4" applyNumberFormat="1" applyFont="1" applyFill="1" applyBorder="1" applyAlignment="1">
      <alignment horizontal="center" vertical="center"/>
    </xf>
    <xf numFmtId="0" fontId="73" fillId="0" borderId="67" xfId="4" applyNumberFormat="1" applyFont="1" applyFill="1" applyBorder="1" applyAlignment="1" applyProtection="1">
      <alignment horizontal="center" vertical="center"/>
      <protection locked="0"/>
    </xf>
    <xf numFmtId="0" fontId="73" fillId="0" borderId="8" xfId="4" applyNumberFormat="1" applyFont="1" applyFill="1" applyBorder="1" applyAlignment="1">
      <alignment horizontal="center" vertical="center" wrapText="1"/>
    </xf>
    <xf numFmtId="165" fontId="62" fillId="0" borderId="68" xfId="4" applyNumberFormat="1" applyFont="1" applyFill="1" applyBorder="1" applyAlignment="1">
      <alignment horizontal="center" vertical="center"/>
    </xf>
    <xf numFmtId="165" fontId="62" fillId="0" borderId="51" xfId="4" applyNumberFormat="1" applyFont="1" applyFill="1" applyBorder="1" applyAlignment="1">
      <alignment horizontal="center" vertical="center"/>
    </xf>
    <xf numFmtId="0" fontId="91" fillId="0" borderId="67" xfId="0" applyNumberFormat="1" applyFont="1" applyFill="1" applyBorder="1" applyAlignment="1">
      <alignment horizontal="center" vertical="center" wrapText="1"/>
    </xf>
    <xf numFmtId="0" fontId="91" fillId="0" borderId="62" xfId="0" applyNumberFormat="1" applyFont="1" applyFill="1" applyBorder="1" applyAlignment="1">
      <alignment horizontal="center" vertical="center" wrapText="1"/>
    </xf>
    <xf numFmtId="164" fontId="87" fillId="0" borderId="33" xfId="0" applyNumberFormat="1" applyFont="1" applyFill="1" applyBorder="1" applyAlignment="1">
      <alignment horizontal="center" vertical="center" wrapText="1"/>
    </xf>
    <xf numFmtId="0" fontId="91" fillId="0" borderId="33" xfId="0" applyNumberFormat="1" applyFont="1" applyFill="1" applyBorder="1" applyAlignment="1">
      <alignment horizontal="center" vertical="center" wrapText="1"/>
    </xf>
    <xf numFmtId="165" fontId="89" fillId="0" borderId="78" xfId="0" applyNumberFormat="1" applyFont="1" applyFill="1" applyBorder="1" applyAlignment="1">
      <alignment horizontal="center" vertical="center" wrapText="1"/>
    </xf>
    <xf numFmtId="164" fontId="87" fillId="0" borderId="34" xfId="0" applyNumberFormat="1" applyFont="1" applyFill="1" applyBorder="1" applyAlignment="1">
      <alignment horizontal="center" vertical="center" wrapText="1"/>
    </xf>
    <xf numFmtId="0" fontId="91" fillId="0" borderId="34" xfId="0" applyNumberFormat="1" applyFont="1" applyFill="1" applyBorder="1" applyAlignment="1">
      <alignment horizontal="center" vertical="center" wrapText="1"/>
    </xf>
    <xf numFmtId="165" fontId="89" fillId="0" borderId="69" xfId="0" applyNumberFormat="1" applyFont="1" applyFill="1" applyBorder="1" applyAlignment="1">
      <alignment horizontal="center" vertical="center" wrapText="1"/>
    </xf>
    <xf numFmtId="1" fontId="73" fillId="0" borderId="67" xfId="0" applyNumberFormat="1" applyFont="1" applyFill="1" applyBorder="1" applyAlignment="1">
      <alignment horizontal="center" vertical="center" wrapText="1"/>
    </xf>
    <xf numFmtId="1" fontId="73" fillId="0" borderId="62" xfId="0" applyNumberFormat="1" applyFont="1" applyFill="1" applyBorder="1" applyAlignment="1">
      <alignment horizontal="center" vertical="center" wrapText="1"/>
    </xf>
    <xf numFmtId="1" fontId="73" fillId="0" borderId="33" xfId="0" applyNumberFormat="1" applyFont="1" applyFill="1" applyBorder="1" applyAlignment="1">
      <alignment horizontal="center" vertical="center" wrapText="1"/>
    </xf>
    <xf numFmtId="0" fontId="73" fillId="0" borderId="78" xfId="0" applyFont="1" applyFill="1" applyBorder="1" applyAlignment="1" applyProtection="1">
      <alignment horizontal="center" vertical="center"/>
      <protection locked="0"/>
    </xf>
    <xf numFmtId="1" fontId="73" fillId="0" borderId="8" xfId="0" applyNumberFormat="1" applyFont="1" applyFill="1" applyBorder="1" applyAlignment="1">
      <alignment horizontal="center" vertical="center" wrapText="1"/>
    </xf>
    <xf numFmtId="1" fontId="73" fillId="0" borderId="34" xfId="0" applyNumberFormat="1" applyFont="1" applyFill="1" applyBorder="1" applyAlignment="1">
      <alignment horizontal="center" vertical="center" wrapText="1"/>
    </xf>
    <xf numFmtId="0" fontId="73" fillId="0" borderId="8" xfId="0" applyFont="1" applyFill="1" applyBorder="1" applyAlignment="1" applyProtection="1">
      <alignment horizontal="center" vertical="center"/>
      <protection locked="0"/>
    </xf>
    <xf numFmtId="0" fontId="73" fillId="0" borderId="69" xfId="0" applyFont="1" applyFill="1" applyBorder="1" applyAlignment="1" applyProtection="1">
      <alignment horizontal="center" vertical="center"/>
      <protection locked="0"/>
    </xf>
    <xf numFmtId="165" fontId="87" fillId="0" borderId="63" xfId="0" applyNumberFormat="1" applyFont="1" applyFill="1" applyBorder="1" applyAlignment="1">
      <alignment horizontal="center" vertical="center" wrapText="1"/>
    </xf>
    <xf numFmtId="165" fontId="87" fillId="0" borderId="80" xfId="0" applyNumberFormat="1" applyFont="1" applyFill="1" applyBorder="1" applyAlignment="1">
      <alignment horizontal="center" vertical="center"/>
    </xf>
    <xf numFmtId="165" fontId="89" fillId="0" borderId="81" xfId="0" applyNumberFormat="1" applyFont="1" applyFill="1" applyBorder="1" applyAlignment="1">
      <alignment horizontal="center" vertical="center" wrapText="1"/>
    </xf>
    <xf numFmtId="165" fontId="87" fillId="0" borderId="75" xfId="0" applyNumberFormat="1" applyFont="1" applyFill="1" applyBorder="1" applyAlignment="1">
      <alignment horizontal="center" vertical="center" wrapText="1"/>
    </xf>
    <xf numFmtId="165" fontId="89" fillId="0" borderId="70" xfId="0" applyNumberFormat="1" applyFont="1" applyFill="1" applyBorder="1" applyAlignment="1">
      <alignment horizontal="center" vertical="center" wrapText="1"/>
    </xf>
    <xf numFmtId="164" fontId="87" fillId="0" borderId="79" xfId="0" applyNumberFormat="1" applyFont="1" applyFill="1" applyBorder="1" applyAlignment="1">
      <alignment horizontal="center" vertical="center" wrapText="1"/>
    </xf>
    <xf numFmtId="0" fontId="73" fillId="0" borderId="62" xfId="0" applyNumberFormat="1" applyFont="1" applyFill="1" applyBorder="1" applyAlignment="1">
      <alignment horizontal="center" vertical="center"/>
    </xf>
    <xf numFmtId="49" fontId="95" fillId="3" borderId="8" xfId="0" applyNumberFormat="1" applyFont="1" applyFill="1" applyBorder="1" applyAlignment="1">
      <alignment vertical="center" wrapText="1"/>
    </xf>
    <xf numFmtId="0" fontId="95" fillId="3" borderId="8" xfId="0" applyFont="1" applyFill="1" applyBorder="1" applyAlignment="1">
      <alignment vertical="center" wrapText="1"/>
    </xf>
    <xf numFmtId="166" fontId="95" fillId="3" borderId="8" xfId="0" applyNumberFormat="1" applyFont="1" applyFill="1" applyBorder="1" applyAlignment="1">
      <alignment vertical="center" wrapText="1"/>
    </xf>
    <xf numFmtId="0" fontId="72" fillId="2" borderId="10" xfId="0" applyFont="1" applyFill="1" applyBorder="1" applyAlignment="1">
      <alignment wrapText="1"/>
    </xf>
    <xf numFmtId="0" fontId="63" fillId="2" borderId="10" xfId="0" applyFont="1" applyFill="1" applyBorder="1" applyAlignment="1">
      <alignment vertical="center" wrapText="1"/>
    </xf>
    <xf numFmtId="0" fontId="72" fillId="2" borderId="10" xfId="0" applyFont="1" applyFill="1" applyBorder="1" applyAlignment="1">
      <alignment vertical="center" wrapText="1"/>
    </xf>
    <xf numFmtId="165" fontId="97" fillId="13" borderId="76" xfId="0" applyNumberFormat="1" applyFont="1" applyFill="1" applyBorder="1" applyAlignment="1">
      <alignment horizontal="center" vertical="center" wrapText="1"/>
    </xf>
    <xf numFmtId="49" fontId="17" fillId="2" borderId="76" xfId="0" applyNumberFormat="1" applyFont="1" applyFill="1" applyBorder="1" applyAlignment="1">
      <alignment vertical="center" wrapText="1"/>
    </xf>
    <xf numFmtId="165" fontId="88" fillId="2" borderId="77" xfId="0" applyNumberFormat="1" applyFont="1" applyFill="1" applyBorder="1" applyAlignment="1">
      <alignment horizontal="center" vertical="center" wrapText="1"/>
    </xf>
    <xf numFmtId="165" fontId="98" fillId="13" borderId="76" xfId="0" applyNumberFormat="1" applyFont="1" applyFill="1" applyBorder="1" applyAlignment="1">
      <alignment horizontal="center" vertical="center" wrapText="1"/>
    </xf>
    <xf numFmtId="0" fontId="99" fillId="13" borderId="76" xfId="0" applyFont="1" applyFill="1" applyBorder="1" applyAlignment="1">
      <alignment horizontal="center" vertical="center" wrapText="1"/>
    </xf>
    <xf numFmtId="165" fontId="99" fillId="13" borderId="76" xfId="0" applyNumberFormat="1" applyFont="1" applyFill="1" applyBorder="1" applyAlignment="1">
      <alignment horizontal="center" vertical="center" wrapText="1"/>
    </xf>
    <xf numFmtId="0" fontId="99" fillId="13" borderId="41" xfId="0" applyFont="1" applyFill="1" applyBorder="1" applyAlignment="1">
      <alignment horizontal="center" vertical="center" wrapText="1"/>
    </xf>
    <xf numFmtId="165" fontId="99" fillId="13" borderId="41" xfId="0" applyNumberFormat="1" applyFont="1" applyFill="1" applyBorder="1" applyAlignment="1">
      <alignment horizontal="center" vertical="center" wrapText="1"/>
    </xf>
    <xf numFmtId="49" fontId="48" fillId="0" borderId="32" xfId="0" applyNumberFormat="1" applyFont="1" applyFill="1" applyBorder="1" applyAlignment="1">
      <alignment horizontal="right" vertical="center"/>
    </xf>
    <xf numFmtId="0" fontId="92" fillId="0" borderId="78" xfId="0" applyNumberFormat="1" applyFont="1" applyFill="1" applyBorder="1" applyAlignment="1">
      <alignment horizontal="center" vertical="center" wrapText="1"/>
    </xf>
    <xf numFmtId="49" fontId="80" fillId="0" borderId="9" xfId="0" applyNumberFormat="1" applyFont="1" applyFill="1" applyBorder="1" applyAlignment="1">
      <alignment vertical="center"/>
    </xf>
    <xf numFmtId="0" fontId="87" fillId="0" borderId="62" xfId="0" applyNumberFormat="1" applyFont="1" applyFill="1" applyBorder="1" applyAlignment="1">
      <alignment horizontal="center" vertical="center" wrapText="1"/>
    </xf>
    <xf numFmtId="49" fontId="38" fillId="0" borderId="39" xfId="0" applyNumberFormat="1" applyFont="1" applyFill="1" applyBorder="1" applyAlignment="1">
      <alignment horizontal="center" vertical="center" wrapText="1"/>
    </xf>
    <xf numFmtId="49" fontId="38" fillId="0" borderId="39" xfId="4" applyNumberFormat="1" applyFont="1" applyFill="1" applyBorder="1" applyAlignment="1">
      <alignment horizontal="center" vertical="center" wrapText="1"/>
    </xf>
    <xf numFmtId="49" fontId="17" fillId="0" borderId="48" xfId="0" applyNumberFormat="1" applyFont="1" applyFill="1" applyBorder="1" applyAlignment="1">
      <alignment horizontal="left" vertical="center"/>
    </xf>
    <xf numFmtId="49" fontId="17" fillId="0" borderId="84" xfId="0" applyNumberFormat="1" applyFont="1" applyFill="1" applyBorder="1" applyAlignment="1">
      <alignment horizontal="left" vertical="center"/>
    </xf>
    <xf numFmtId="49" fontId="17" fillId="0" borderId="35" xfId="0" applyNumberFormat="1" applyFont="1" applyFill="1" applyBorder="1" applyAlignment="1">
      <alignment horizontal="left" vertical="center"/>
    </xf>
    <xf numFmtId="49" fontId="38" fillId="0" borderId="39" xfId="0" applyNumberFormat="1" applyFont="1" applyFill="1" applyBorder="1" applyAlignment="1">
      <alignment horizontal="center" vertical="center"/>
    </xf>
    <xf numFmtId="0" fontId="87" fillId="0" borderId="46" xfId="0" applyNumberFormat="1" applyFont="1" applyFill="1" applyBorder="1" applyAlignment="1">
      <alignment horizontal="center" vertical="center" wrapText="1"/>
    </xf>
    <xf numFmtId="0" fontId="92" fillId="0" borderId="46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shrinkToFit="1"/>
    </xf>
    <xf numFmtId="49" fontId="42" fillId="0" borderId="6" xfId="0" applyNumberFormat="1" applyFont="1" applyFill="1" applyBorder="1" applyAlignment="1">
      <alignment horizontal="center" vertical="center" shrinkToFit="1"/>
    </xf>
    <xf numFmtId="165" fontId="82" fillId="0" borderId="62" xfId="0" applyNumberFormat="1" applyFont="1" applyFill="1" applyBorder="1" applyAlignment="1">
      <alignment horizontal="center" vertical="center" shrinkToFit="1"/>
    </xf>
    <xf numFmtId="165" fontId="89" fillId="0" borderId="62" xfId="0" applyNumberFormat="1" applyFont="1" applyFill="1" applyBorder="1" applyAlignment="1">
      <alignment horizontal="center" vertical="center" shrinkToFit="1"/>
    </xf>
    <xf numFmtId="0" fontId="89" fillId="0" borderId="62" xfId="0" applyNumberFormat="1" applyFont="1" applyFill="1" applyBorder="1" applyAlignment="1">
      <alignment horizontal="center" vertical="center" shrinkToFit="1"/>
    </xf>
    <xf numFmtId="0" fontId="73" fillId="0" borderId="62" xfId="0" applyNumberFormat="1" applyFont="1" applyFill="1" applyBorder="1" applyAlignment="1" applyProtection="1">
      <alignment horizontal="center" vertical="center" shrinkToFit="1"/>
      <protection locked="0"/>
    </xf>
    <xf numFmtId="165" fontId="89" fillId="0" borderId="63" xfId="0" applyNumberFormat="1" applyFont="1" applyFill="1" applyBorder="1" applyAlignment="1">
      <alignment horizontal="center" vertical="center" shrinkToFit="1"/>
    </xf>
    <xf numFmtId="0" fontId="103" fillId="0" borderId="36" xfId="0" applyFont="1" applyFill="1" applyBorder="1" applyAlignment="1">
      <alignment horizontal="center" vertical="center"/>
    </xf>
    <xf numFmtId="165" fontId="82" fillId="0" borderId="37" xfId="0" applyNumberFormat="1" applyFont="1" applyFill="1" applyBorder="1" applyAlignment="1">
      <alignment horizontal="center" vertical="center" shrinkToFit="1"/>
    </xf>
    <xf numFmtId="165" fontId="89" fillId="0" borderId="86" xfId="0" applyNumberFormat="1" applyFont="1" applyFill="1" applyBorder="1" applyAlignment="1">
      <alignment horizontal="center" vertical="center" shrinkToFit="1"/>
    </xf>
    <xf numFmtId="0" fontId="89" fillId="0" borderId="86" xfId="0" applyNumberFormat="1" applyFont="1" applyFill="1" applyBorder="1" applyAlignment="1">
      <alignment horizontal="center" vertical="center" shrinkToFit="1"/>
    </xf>
    <xf numFmtId="0" fontId="73" fillId="0" borderId="86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3" xfId="3" applyFont="1" applyBorder="1" applyAlignment="1">
      <alignment horizontal="left" vertical="center" shrinkToFit="1"/>
    </xf>
    <xf numFmtId="49" fontId="42" fillId="0" borderId="74" xfId="0" applyNumberFormat="1" applyFont="1" applyFill="1" applyBorder="1" applyAlignment="1">
      <alignment horizontal="center" vertical="center" shrinkToFit="1"/>
    </xf>
    <xf numFmtId="49" fontId="50" fillId="0" borderId="72" xfId="0" applyNumberFormat="1" applyFont="1" applyFill="1" applyBorder="1" applyAlignment="1">
      <alignment horizontal="right" vertical="center"/>
    </xf>
    <xf numFmtId="165" fontId="89" fillId="0" borderId="89" xfId="0" applyNumberFormat="1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left" vertical="center"/>
    </xf>
    <xf numFmtId="49" fontId="46" fillId="0" borderId="76" xfId="0" applyNumberFormat="1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left" vertical="center"/>
    </xf>
    <xf numFmtId="49" fontId="85" fillId="0" borderId="58" xfId="0" applyNumberFormat="1" applyFont="1" applyFill="1" applyBorder="1" applyAlignment="1">
      <alignment vertical="center"/>
    </xf>
    <xf numFmtId="49" fontId="85" fillId="0" borderId="16" xfId="0" applyNumberFormat="1" applyFont="1" applyFill="1" applyBorder="1" applyAlignment="1">
      <alignment vertical="center"/>
    </xf>
    <xf numFmtId="0" fontId="92" fillId="0" borderId="62" xfId="0" applyNumberFormat="1" applyFont="1" applyFill="1" applyBorder="1" applyAlignment="1">
      <alignment horizontal="center" vertical="center" wrapText="1"/>
    </xf>
    <xf numFmtId="0" fontId="90" fillId="0" borderId="62" xfId="0" applyNumberFormat="1" applyFont="1" applyFill="1" applyBorder="1" applyAlignment="1">
      <alignment horizontal="center" vertical="center" wrapText="1"/>
    </xf>
    <xf numFmtId="49" fontId="39" fillId="0" borderId="42" xfId="0" applyNumberFormat="1" applyFont="1" applyFill="1" applyBorder="1" applyAlignment="1">
      <alignment horizontal="left" vertical="center"/>
    </xf>
    <xf numFmtId="165" fontId="62" fillId="0" borderId="46" xfId="0" applyNumberFormat="1" applyFont="1" applyFill="1" applyBorder="1" applyAlignment="1">
      <alignment horizontal="center" vertical="center" wrapText="1"/>
    </xf>
    <xf numFmtId="0" fontId="92" fillId="0" borderId="8" xfId="0" applyNumberFormat="1" applyFont="1" applyFill="1" applyBorder="1" applyAlignment="1" applyProtection="1">
      <alignment horizontal="center" vertical="center"/>
      <protection locked="0"/>
    </xf>
    <xf numFmtId="165" fontId="62" fillId="0" borderId="73" xfId="0" applyNumberFormat="1" applyFont="1" applyFill="1" applyBorder="1" applyAlignment="1">
      <alignment horizontal="center" vertical="center"/>
    </xf>
    <xf numFmtId="0" fontId="48" fillId="0" borderId="32" xfId="0" applyFont="1" applyFill="1" applyBorder="1" applyAlignment="1">
      <alignment horizontal="right" vertical="center"/>
    </xf>
    <xf numFmtId="165" fontId="82" fillId="0" borderId="46" xfId="0" applyNumberFormat="1" applyFont="1" applyFill="1" applyBorder="1" applyAlignment="1">
      <alignment horizontal="center" vertical="center"/>
    </xf>
    <xf numFmtId="49" fontId="17" fillId="0" borderId="36" xfId="0" applyNumberFormat="1" applyFont="1" applyFill="1" applyBorder="1" applyAlignment="1">
      <alignment horizontal="left" vertical="center"/>
    </xf>
    <xf numFmtId="49" fontId="17" fillId="0" borderId="37" xfId="0" applyNumberFormat="1" applyFont="1" applyFill="1" applyBorder="1" applyAlignment="1">
      <alignment horizontal="left" vertical="center"/>
    </xf>
    <xf numFmtId="49" fontId="58" fillId="0" borderId="66" xfId="0" applyNumberFormat="1" applyFont="1" applyFill="1" applyBorder="1" applyAlignment="1">
      <alignment horizontal="center" vertical="center" wrapText="1"/>
    </xf>
    <xf numFmtId="49" fontId="25" fillId="0" borderId="36" xfId="0" applyNumberFormat="1" applyFont="1" applyFill="1" applyBorder="1" applyAlignment="1">
      <alignment horizontal="left" vertical="center"/>
    </xf>
    <xf numFmtId="49" fontId="18" fillId="0" borderId="88" xfId="0" applyNumberFormat="1" applyFont="1" applyFill="1" applyBorder="1" applyAlignment="1">
      <alignment vertical="center"/>
    </xf>
    <xf numFmtId="49" fontId="17" fillId="0" borderId="61" xfId="0" applyNumberFormat="1" applyFont="1" applyFill="1" applyBorder="1" applyAlignment="1">
      <alignment horizontal="left" vertical="center"/>
    </xf>
    <xf numFmtId="49" fontId="25" fillId="0" borderId="37" xfId="0" applyNumberFormat="1" applyFont="1" applyFill="1" applyBorder="1" applyAlignment="1">
      <alignment horizontal="left" vertical="center"/>
    </xf>
    <xf numFmtId="164" fontId="82" fillId="0" borderId="87" xfId="0" applyNumberFormat="1" applyFont="1" applyFill="1" applyBorder="1" applyAlignment="1">
      <alignment horizontal="center" vertical="center"/>
    </xf>
    <xf numFmtId="164" fontId="87" fillId="0" borderId="87" xfId="0" applyNumberFormat="1" applyFont="1" applyFill="1" applyBorder="1" applyAlignment="1">
      <alignment horizontal="center" vertical="center" wrapText="1"/>
    </xf>
    <xf numFmtId="0" fontId="87" fillId="0" borderId="79" xfId="0" applyNumberFormat="1" applyFont="1" applyFill="1" applyBorder="1" applyAlignment="1">
      <alignment horizontal="center" vertical="center" wrapText="1"/>
    </xf>
    <xf numFmtId="0" fontId="87" fillId="0" borderId="87" xfId="0" applyNumberFormat="1" applyFont="1" applyFill="1" applyBorder="1" applyAlignment="1">
      <alignment horizontal="center" vertical="center" wrapText="1"/>
    </xf>
    <xf numFmtId="0" fontId="73" fillId="0" borderId="79" xfId="0" applyNumberFormat="1" applyFont="1" applyFill="1" applyBorder="1" applyAlignment="1">
      <alignment horizontal="center" vertical="center"/>
    </xf>
    <xf numFmtId="0" fontId="73" fillId="0" borderId="87" xfId="0" applyNumberFormat="1" applyFont="1" applyFill="1" applyBorder="1" applyAlignment="1">
      <alignment horizontal="center" vertical="center"/>
    </xf>
    <xf numFmtId="165" fontId="87" fillId="0" borderId="90" xfId="0" applyNumberFormat="1" applyFont="1" applyFill="1" applyBorder="1" applyAlignment="1">
      <alignment horizontal="center" vertical="center"/>
    </xf>
    <xf numFmtId="165" fontId="87" fillId="0" borderId="85" xfId="0" applyNumberFormat="1" applyFont="1" applyFill="1" applyBorder="1" applyAlignment="1">
      <alignment horizontal="center" vertical="center"/>
    </xf>
    <xf numFmtId="0" fontId="22" fillId="0" borderId="66" xfId="4" applyFont="1" applyFill="1" applyBorder="1" applyAlignment="1">
      <alignment vertical="center"/>
    </xf>
    <xf numFmtId="49" fontId="25" fillId="0" borderId="45" xfId="4" applyNumberFormat="1" applyFont="1" applyFill="1" applyBorder="1" applyAlignment="1">
      <alignment vertical="center"/>
    </xf>
    <xf numFmtId="0" fontId="22" fillId="0" borderId="66" xfId="4" applyFont="1" applyFill="1" applyBorder="1" applyAlignment="1">
      <alignment vertical="center" wrapText="1"/>
    </xf>
    <xf numFmtId="49" fontId="17" fillId="0" borderId="61" xfId="4" applyNumberFormat="1" applyFont="1" applyFill="1" applyBorder="1" applyAlignment="1">
      <alignment vertical="center"/>
    </xf>
    <xf numFmtId="49" fontId="17" fillId="0" borderId="88" xfId="4" applyNumberFormat="1" applyFont="1" applyFill="1" applyBorder="1" applyAlignment="1">
      <alignment vertical="center"/>
    </xf>
    <xf numFmtId="164" fontId="82" fillId="0" borderId="79" xfId="4" applyNumberFormat="1" applyFont="1" applyFill="1" applyBorder="1" applyAlignment="1">
      <alignment horizontal="center" vertical="center"/>
    </xf>
    <xf numFmtId="164" fontId="62" fillId="0" borderId="87" xfId="4" applyNumberFormat="1" applyFont="1" applyFill="1" applyBorder="1" applyAlignment="1">
      <alignment horizontal="center" vertical="center" wrapText="1"/>
    </xf>
    <xf numFmtId="0" fontId="62" fillId="0" borderId="79" xfId="4" applyNumberFormat="1" applyFont="1" applyFill="1" applyBorder="1" applyAlignment="1">
      <alignment horizontal="center" vertical="center" wrapText="1"/>
    </xf>
    <xf numFmtId="0" fontId="73" fillId="0" borderId="79" xfId="4" applyNumberFormat="1" applyFont="1" applyFill="1" applyBorder="1" applyAlignment="1">
      <alignment horizontal="center" vertical="center" wrapText="1"/>
    </xf>
    <xf numFmtId="165" fontId="62" fillId="0" borderId="90" xfId="4" applyNumberFormat="1" applyFont="1" applyFill="1" applyBorder="1" applyAlignment="1">
      <alignment horizontal="center" vertical="center"/>
    </xf>
    <xf numFmtId="49" fontId="21" fillId="0" borderId="47" xfId="4" applyNumberFormat="1" applyFont="1" applyFill="1" applyBorder="1" applyAlignment="1">
      <alignment horizontal="left" vertical="center"/>
    </xf>
    <xf numFmtId="49" fontId="43" fillId="0" borderId="23" xfId="4" applyNumberFormat="1" applyFont="1" applyFill="1" applyBorder="1" applyAlignment="1">
      <alignment horizontal="center" vertical="center"/>
    </xf>
    <xf numFmtId="0" fontId="73" fillId="0" borderId="67" xfId="4" applyNumberFormat="1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left" vertical="center"/>
    </xf>
    <xf numFmtId="165" fontId="82" fillId="0" borderId="43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/>
    </xf>
    <xf numFmtId="0" fontId="48" fillId="0" borderId="6" xfId="0" applyFont="1" applyFill="1" applyBorder="1" applyAlignment="1">
      <alignment horizontal="right" vertical="center"/>
    </xf>
    <xf numFmtId="165" fontId="62" fillId="0" borderId="51" xfId="0" applyNumberFormat="1" applyFont="1" applyFill="1" applyBorder="1" applyAlignment="1">
      <alignment horizontal="center" vertical="center"/>
    </xf>
    <xf numFmtId="49" fontId="22" fillId="0" borderId="56" xfId="0" applyNumberFormat="1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49" fontId="17" fillId="0" borderId="32" xfId="0" applyNumberFormat="1" applyFont="1" applyFill="1" applyBorder="1" applyAlignment="1">
      <alignment horizontal="left" vertical="center"/>
    </xf>
    <xf numFmtId="0" fontId="26" fillId="0" borderId="44" xfId="0" applyFont="1" applyFill="1" applyBorder="1" applyAlignment="1">
      <alignment vertical="center"/>
    </xf>
    <xf numFmtId="164" fontId="87" fillId="0" borderId="91" xfId="0" applyNumberFormat="1" applyFont="1" applyFill="1" applyBorder="1" applyAlignment="1">
      <alignment horizontal="center" vertical="center" wrapText="1"/>
    </xf>
    <xf numFmtId="0" fontId="73" fillId="0" borderId="62" xfId="0" applyNumberFormat="1" applyFont="1" applyFill="1" applyBorder="1" applyAlignment="1">
      <alignment horizontal="center" vertical="center" wrapText="1"/>
    </xf>
    <xf numFmtId="0" fontId="73" fillId="0" borderId="83" xfId="0" applyNumberFormat="1" applyFont="1" applyFill="1" applyBorder="1" applyAlignment="1">
      <alignment horizontal="center" vertical="center" wrapText="1"/>
    </xf>
    <xf numFmtId="165" fontId="87" fillId="0" borderId="89" xfId="0" applyNumberFormat="1" applyFont="1" applyFill="1" applyBorder="1" applyAlignment="1">
      <alignment horizontal="center" vertical="center"/>
    </xf>
    <xf numFmtId="164" fontId="62" fillId="0" borderId="62" xfId="0" applyNumberFormat="1" applyFont="1" applyFill="1" applyBorder="1" applyAlignment="1">
      <alignment horizontal="center" vertical="center" wrapText="1"/>
    </xf>
    <xf numFmtId="164" fontId="77" fillId="0" borderId="46" xfId="0" applyNumberFormat="1" applyFont="1" applyFill="1" applyBorder="1" applyAlignment="1">
      <alignment horizontal="center" vertical="center"/>
    </xf>
    <xf numFmtId="164" fontId="77" fillId="0" borderId="92" xfId="0" applyNumberFormat="1" applyFont="1" applyFill="1" applyBorder="1" applyAlignment="1">
      <alignment horizontal="center" vertical="center"/>
    </xf>
    <xf numFmtId="164" fontId="87" fillId="0" borderId="93" xfId="0" applyNumberFormat="1" applyFont="1" applyFill="1" applyBorder="1" applyAlignment="1">
      <alignment horizontal="center" vertical="center" wrapText="1"/>
    </xf>
    <xf numFmtId="164" fontId="77" fillId="0" borderId="93" xfId="0" applyNumberFormat="1" applyFont="1" applyFill="1" applyBorder="1" applyAlignment="1">
      <alignment horizontal="center" vertical="center"/>
    </xf>
    <xf numFmtId="164" fontId="77" fillId="0" borderId="8" xfId="0" applyNumberFormat="1" applyFont="1" applyFill="1" applyBorder="1" applyAlignment="1">
      <alignment horizontal="center" vertical="center"/>
    </xf>
    <xf numFmtId="49" fontId="25" fillId="0" borderId="64" xfId="0" applyNumberFormat="1" applyFont="1" applyFill="1" applyBorder="1" applyAlignment="1">
      <alignment vertical="center"/>
    </xf>
    <xf numFmtId="0" fontId="24" fillId="0" borderId="6" xfId="0" applyFont="1" applyFill="1" applyBorder="1" applyAlignment="1">
      <alignment horizontal="left" vertical="center"/>
    </xf>
    <xf numFmtId="49" fontId="25" fillId="0" borderId="94" xfId="0" applyNumberFormat="1" applyFont="1" applyFill="1" applyBorder="1" applyAlignment="1">
      <alignment horizontal="left" vertical="center"/>
    </xf>
    <xf numFmtId="49" fontId="24" fillId="0" borderId="32" xfId="0" applyNumberFormat="1" applyFont="1" applyFill="1" applyBorder="1" applyAlignment="1">
      <alignment horizontal="left" vertical="center"/>
    </xf>
    <xf numFmtId="49" fontId="25" fillId="0" borderId="6" xfId="0" applyNumberFormat="1" applyFont="1" applyFill="1" applyBorder="1" applyAlignment="1">
      <alignment vertical="center"/>
    </xf>
    <xf numFmtId="0" fontId="24" fillId="0" borderId="9" xfId="0" applyFont="1" applyFill="1" applyBorder="1" applyAlignment="1">
      <alignment horizontal="left" vertical="center"/>
    </xf>
    <xf numFmtId="49" fontId="25" fillId="0" borderId="52" xfId="0" applyNumberFormat="1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26" fillId="0" borderId="95" xfId="0" applyFont="1" applyFill="1" applyBorder="1" applyAlignment="1">
      <alignment vertical="center"/>
    </xf>
    <xf numFmtId="0" fontId="24" fillId="0" borderId="96" xfId="0" applyFont="1" applyFill="1" applyBorder="1" applyAlignment="1">
      <alignment horizontal="left" vertical="center"/>
    </xf>
    <xf numFmtId="49" fontId="21" fillId="0" borderId="9" xfId="0" applyNumberFormat="1" applyFont="1" applyFill="1" applyBorder="1" applyAlignment="1">
      <alignment horizontal="left" vertical="center"/>
    </xf>
    <xf numFmtId="49" fontId="21" fillId="0" borderId="64" xfId="0" applyNumberFormat="1" applyFont="1" applyFill="1" applyBorder="1" applyAlignment="1">
      <alignment horizontal="left" vertical="center"/>
    </xf>
    <xf numFmtId="49" fontId="21" fillId="0" borderId="6" xfId="0" applyNumberFormat="1" applyFont="1" applyFill="1" applyBorder="1" applyAlignment="1">
      <alignment horizontal="left" vertical="center"/>
    </xf>
    <xf numFmtId="0" fontId="21" fillId="0" borderId="64" xfId="0" applyFont="1" applyFill="1" applyBorder="1" applyAlignment="1">
      <alignment horizontal="left" vertical="center"/>
    </xf>
    <xf numFmtId="49" fontId="25" fillId="0" borderId="64" xfId="0" applyNumberFormat="1" applyFont="1" applyFill="1" applyBorder="1" applyAlignment="1">
      <alignment horizontal="left" vertical="center"/>
    </xf>
    <xf numFmtId="49" fontId="24" fillId="0" borderId="6" xfId="0" applyNumberFormat="1" applyFont="1" applyFill="1" applyBorder="1" applyAlignment="1">
      <alignment horizontal="left" vertical="center"/>
    </xf>
    <xf numFmtId="49" fontId="24" fillId="0" borderId="32" xfId="0" applyNumberFormat="1" applyFont="1" applyFill="1" applyBorder="1" applyAlignment="1">
      <alignment vertical="center"/>
    </xf>
    <xf numFmtId="49" fontId="17" fillId="0" borderId="6" xfId="0" applyNumberFormat="1" applyFont="1" applyFill="1" applyBorder="1" applyAlignment="1">
      <alignment vertical="center"/>
    </xf>
    <xf numFmtId="164" fontId="77" fillId="0" borderId="83" xfId="0" applyNumberFormat="1" applyFont="1" applyFill="1" applyBorder="1" applyAlignment="1">
      <alignment horizontal="center" vertical="center"/>
    </xf>
    <xf numFmtId="164" fontId="87" fillId="0" borderId="83" xfId="0" applyNumberFormat="1" applyFont="1" applyFill="1" applyBorder="1" applyAlignment="1">
      <alignment horizontal="center" vertical="center" wrapText="1"/>
    </xf>
    <xf numFmtId="165" fontId="87" fillId="0" borderId="82" xfId="0" applyNumberFormat="1" applyFont="1" applyFill="1" applyBorder="1" applyAlignment="1">
      <alignment horizontal="center" vertical="center"/>
    </xf>
    <xf numFmtId="0" fontId="0" fillId="0" borderId="10" xfId="0" applyNumberFormat="1" applyBorder="1"/>
    <xf numFmtId="165" fontId="87" fillId="0" borderId="43" xfId="0" applyNumberFormat="1" applyFont="1" applyFill="1" applyBorder="1" applyAlignment="1">
      <alignment horizontal="center" vertical="center"/>
    </xf>
    <xf numFmtId="165" fontId="87" fillId="0" borderId="100" xfId="0" applyNumberFormat="1" applyFont="1" applyFill="1" applyBorder="1" applyAlignment="1">
      <alignment horizontal="center" vertical="center"/>
    </xf>
    <xf numFmtId="165" fontId="87" fillId="0" borderId="9" xfId="0" applyNumberFormat="1" applyFont="1" applyFill="1" applyBorder="1" applyAlignment="1">
      <alignment horizontal="center" vertical="center"/>
    </xf>
    <xf numFmtId="165" fontId="87" fillId="0" borderId="52" xfId="0" applyNumberFormat="1" applyFont="1" applyFill="1" applyBorder="1" applyAlignment="1">
      <alignment horizontal="center" vertical="center"/>
    </xf>
    <xf numFmtId="0" fontId="90" fillId="0" borderId="83" xfId="0" applyNumberFormat="1" applyFont="1" applyFill="1" applyBorder="1" applyAlignment="1">
      <alignment horizontal="center" vertical="center" wrapText="1"/>
    </xf>
    <xf numFmtId="49" fontId="24" fillId="0" borderId="9" xfId="0" applyNumberFormat="1" applyFont="1" applyFill="1" applyBorder="1" applyAlignment="1">
      <alignment horizontal="left" vertical="center"/>
    </xf>
    <xf numFmtId="164" fontId="77" fillId="0" borderId="101" xfId="0" applyNumberFormat="1" applyFont="1" applyFill="1" applyBorder="1" applyAlignment="1">
      <alignment horizontal="center" vertical="center"/>
    </xf>
    <xf numFmtId="164" fontId="77" fillId="0" borderId="69" xfId="0" applyNumberFormat="1" applyFont="1" applyFill="1" applyBorder="1" applyAlignment="1">
      <alignment horizontal="center" vertical="center"/>
    </xf>
    <xf numFmtId="0" fontId="106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49" fontId="28" fillId="4" borderId="36" xfId="0" applyNumberFormat="1" applyFont="1" applyFill="1" applyBorder="1" applyAlignment="1">
      <alignment horizontal="center" vertical="center"/>
    </xf>
    <xf numFmtId="49" fontId="28" fillId="4" borderId="37" xfId="0" applyNumberFormat="1" applyFont="1" applyFill="1" applyBorder="1" applyAlignment="1">
      <alignment horizontal="center" vertical="center"/>
    </xf>
    <xf numFmtId="49" fontId="28" fillId="4" borderId="38" xfId="0" applyNumberFormat="1" applyFont="1" applyFill="1" applyBorder="1" applyAlignment="1">
      <alignment horizontal="center" vertical="center"/>
    </xf>
    <xf numFmtId="49" fontId="58" fillId="0" borderId="39" xfId="0" applyNumberFormat="1" applyFont="1" applyFill="1" applyBorder="1" applyAlignment="1">
      <alignment horizontal="center" vertical="center" wrapText="1"/>
    </xf>
    <xf numFmtId="49" fontId="58" fillId="0" borderId="40" xfId="0" applyNumberFormat="1" applyFont="1" applyFill="1" applyBorder="1" applyAlignment="1">
      <alignment horizontal="center" vertical="center" wrapText="1"/>
    </xf>
    <xf numFmtId="49" fontId="58" fillId="0" borderId="41" xfId="0" applyNumberFormat="1" applyFont="1" applyFill="1" applyBorder="1" applyAlignment="1">
      <alignment horizontal="center" vertical="center" wrapText="1"/>
    </xf>
    <xf numFmtId="49" fontId="53" fillId="0" borderId="39" xfId="0" applyNumberFormat="1" applyFont="1" applyFill="1" applyBorder="1" applyAlignment="1">
      <alignment horizontal="center" vertical="center" wrapText="1"/>
    </xf>
    <xf numFmtId="49" fontId="53" fillId="0" borderId="40" xfId="0" applyNumberFormat="1" applyFont="1" applyFill="1" applyBorder="1" applyAlignment="1">
      <alignment horizontal="center" vertical="center" wrapText="1"/>
    </xf>
    <xf numFmtId="49" fontId="53" fillId="0" borderId="41" xfId="0" applyNumberFormat="1" applyFont="1" applyFill="1" applyBorder="1" applyAlignment="1">
      <alignment horizontal="center" vertical="center" wrapText="1"/>
    </xf>
    <xf numFmtId="49" fontId="38" fillId="0" borderId="39" xfId="0" applyNumberFormat="1" applyFont="1" applyFill="1" applyBorder="1" applyAlignment="1">
      <alignment horizontal="center" vertical="center" wrapText="1"/>
    </xf>
    <xf numFmtId="49" fontId="38" fillId="0" borderId="40" xfId="0" applyNumberFormat="1" applyFont="1" applyFill="1" applyBorder="1" applyAlignment="1">
      <alignment horizontal="center" vertical="center" wrapText="1"/>
    </xf>
    <xf numFmtId="49" fontId="38" fillId="0" borderId="41" xfId="0" applyNumberFormat="1" applyFont="1" applyFill="1" applyBorder="1" applyAlignment="1">
      <alignment horizontal="center" vertical="center" wrapText="1"/>
    </xf>
    <xf numFmtId="49" fontId="28" fillId="10" borderId="36" xfId="4" applyNumberFormat="1" applyFont="1" applyFill="1" applyBorder="1" applyAlignment="1">
      <alignment horizontal="center" vertical="center"/>
    </xf>
    <xf numFmtId="49" fontId="28" fillId="10" borderId="16" xfId="4" applyNumberFormat="1" applyFont="1" applyFill="1" applyBorder="1" applyAlignment="1">
      <alignment horizontal="center" vertical="center"/>
    </xf>
    <xf numFmtId="49" fontId="28" fillId="10" borderId="37" xfId="4" applyNumberFormat="1" applyFont="1" applyFill="1" applyBorder="1" applyAlignment="1">
      <alignment horizontal="center" vertical="center"/>
    </xf>
    <xf numFmtId="49" fontId="28" fillId="10" borderId="38" xfId="4" applyNumberFormat="1" applyFont="1" applyFill="1" applyBorder="1" applyAlignment="1">
      <alignment horizontal="center" vertical="center"/>
    </xf>
    <xf numFmtId="49" fontId="17" fillId="0" borderId="36" xfId="0" applyNumberFormat="1" applyFont="1" applyFill="1" applyBorder="1" applyAlignment="1">
      <alignment horizontal="left" vertical="center"/>
    </xf>
    <xf numFmtId="49" fontId="17" fillId="0" borderId="37" xfId="0" applyNumberFormat="1" applyFont="1" applyFill="1" applyBorder="1" applyAlignment="1">
      <alignment horizontal="left" vertical="center"/>
    </xf>
    <xf numFmtId="49" fontId="17" fillId="0" borderId="88" xfId="0" applyNumberFormat="1" applyFont="1" applyFill="1" applyBorder="1" applyAlignment="1">
      <alignment horizontal="left" vertical="center"/>
    </xf>
    <xf numFmtId="49" fontId="17" fillId="0" borderId="42" xfId="0" applyNumberFormat="1" applyFont="1" applyFill="1" applyBorder="1" applyAlignment="1">
      <alignment horizontal="left" vertical="center"/>
    </xf>
    <xf numFmtId="49" fontId="17" fillId="0" borderId="9" xfId="0" applyNumberFormat="1" applyFont="1" applyFill="1" applyBorder="1" applyAlignment="1">
      <alignment horizontal="left" vertical="center"/>
    </xf>
    <xf numFmtId="0" fontId="21" fillId="0" borderId="42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21" fillId="0" borderId="4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49" fontId="17" fillId="0" borderId="11" xfId="0" applyNumberFormat="1" applyFont="1" applyFill="1" applyBorder="1" applyAlignment="1">
      <alignment horizontal="left" vertical="center"/>
    </xf>
    <xf numFmtId="49" fontId="17" fillId="0" borderId="16" xfId="0" applyNumberFormat="1" applyFont="1" applyFill="1" applyBorder="1" applyAlignment="1">
      <alignment horizontal="left" vertical="center"/>
    </xf>
    <xf numFmtId="0" fontId="22" fillId="0" borderId="42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/>
    </xf>
    <xf numFmtId="0" fontId="100" fillId="13" borderId="36" xfId="0" applyFont="1" applyFill="1" applyBorder="1" applyAlignment="1">
      <alignment horizontal="center" vertical="center" wrapText="1"/>
    </xf>
    <xf numFmtId="0" fontId="100" fillId="13" borderId="38" xfId="0" applyFont="1" applyFill="1" applyBorder="1" applyAlignment="1">
      <alignment horizontal="center" vertical="center" wrapText="1"/>
    </xf>
    <xf numFmtId="0" fontId="99" fillId="13" borderId="36" xfId="0" applyFont="1" applyFill="1" applyBorder="1" applyAlignment="1">
      <alignment horizontal="center" vertical="center" wrapText="1"/>
    </xf>
    <xf numFmtId="0" fontId="99" fillId="13" borderId="38" xfId="0" applyFont="1" applyFill="1" applyBorder="1" applyAlignment="1">
      <alignment horizontal="center" vertical="center" wrapText="1"/>
    </xf>
    <xf numFmtId="49" fontId="101" fillId="2" borderId="6" xfId="0" applyNumberFormat="1" applyFont="1" applyFill="1" applyBorder="1" applyAlignment="1">
      <alignment horizontal="left" vertical="top" wrapText="1"/>
    </xf>
    <xf numFmtId="0" fontId="68" fillId="2" borderId="6" xfId="0" applyFont="1" applyFill="1" applyBorder="1" applyAlignment="1">
      <alignment horizontal="left" vertical="top" wrapText="1"/>
    </xf>
    <xf numFmtId="49" fontId="46" fillId="0" borderId="39" xfId="4" applyNumberFormat="1" applyFont="1" applyFill="1" applyBorder="1" applyAlignment="1">
      <alignment horizontal="center" vertical="center" wrapText="1"/>
    </xf>
    <xf numFmtId="49" fontId="46" fillId="0" borderId="41" xfId="4" applyNumberFormat="1" applyFont="1" applyFill="1" applyBorder="1" applyAlignment="1">
      <alignment horizontal="center" vertical="center" wrapText="1"/>
    </xf>
    <xf numFmtId="49" fontId="28" fillId="11" borderId="36" xfId="0" applyNumberFormat="1" applyFont="1" applyFill="1" applyBorder="1" applyAlignment="1">
      <alignment horizontal="center" vertical="center"/>
    </xf>
    <xf numFmtId="49" fontId="28" fillId="11" borderId="37" xfId="0" applyNumberFormat="1" applyFont="1" applyFill="1" applyBorder="1" applyAlignment="1">
      <alignment horizontal="center" vertical="center"/>
    </xf>
    <xf numFmtId="49" fontId="28" fillId="11" borderId="38" xfId="0" applyNumberFormat="1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left" vertical="center" wrapText="1"/>
    </xf>
    <xf numFmtId="0" fontId="22" fillId="0" borderId="23" xfId="0" applyFont="1" applyFill="1" applyBorder="1" applyAlignment="1">
      <alignment horizontal="left" vertical="center" wrapText="1"/>
    </xf>
    <xf numFmtId="0" fontId="22" fillId="0" borderId="42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49" fontId="21" fillId="0" borderId="53" xfId="0" applyNumberFormat="1" applyFont="1" applyFill="1" applyBorder="1" applyAlignment="1">
      <alignment horizontal="left" vertical="center"/>
    </xf>
    <xf numFmtId="49" fontId="22" fillId="0" borderId="14" xfId="0" applyNumberFormat="1" applyFont="1" applyFill="1" applyBorder="1" applyAlignment="1">
      <alignment horizontal="left" vertical="center"/>
    </xf>
    <xf numFmtId="49" fontId="28" fillId="12" borderId="36" xfId="0" applyNumberFormat="1" applyFont="1" applyFill="1" applyBorder="1" applyAlignment="1">
      <alignment horizontal="center" vertical="center"/>
    </xf>
    <xf numFmtId="49" fontId="28" fillId="12" borderId="37" xfId="0" applyNumberFormat="1" applyFont="1" applyFill="1" applyBorder="1" applyAlignment="1">
      <alignment horizontal="center" vertical="center"/>
    </xf>
    <xf numFmtId="49" fontId="28" fillId="12" borderId="38" xfId="0" applyNumberFormat="1" applyFont="1" applyFill="1" applyBorder="1" applyAlignment="1">
      <alignment horizontal="center" vertical="center"/>
    </xf>
    <xf numFmtId="49" fontId="28" fillId="8" borderId="36" xfId="0" applyNumberFormat="1" applyFont="1" applyFill="1" applyBorder="1" applyAlignment="1">
      <alignment horizontal="center" vertical="center" wrapText="1"/>
    </xf>
    <xf numFmtId="49" fontId="28" fillId="8" borderId="37" xfId="0" applyNumberFormat="1" applyFont="1" applyFill="1" applyBorder="1" applyAlignment="1">
      <alignment horizontal="center" vertical="center" wrapText="1"/>
    </xf>
    <xf numFmtId="49" fontId="28" fillId="8" borderId="38" xfId="0" applyNumberFormat="1" applyFont="1" applyFill="1" applyBorder="1" applyAlignment="1">
      <alignment horizontal="center" vertical="center" wrapText="1"/>
    </xf>
    <xf numFmtId="49" fontId="28" fillId="9" borderId="36" xfId="0" applyNumberFormat="1" applyFont="1" applyFill="1" applyBorder="1" applyAlignment="1">
      <alignment horizontal="center" vertical="center"/>
    </xf>
    <xf numFmtId="49" fontId="28" fillId="9" borderId="37" xfId="0" applyNumberFormat="1" applyFont="1" applyFill="1" applyBorder="1" applyAlignment="1">
      <alignment horizontal="center" vertical="center"/>
    </xf>
    <xf numFmtId="49" fontId="28" fillId="9" borderId="38" xfId="0" applyNumberFormat="1" applyFont="1" applyFill="1" applyBorder="1" applyAlignment="1">
      <alignment horizontal="center" vertical="center"/>
    </xf>
    <xf numFmtId="49" fontId="25" fillId="0" borderId="42" xfId="0" applyNumberFormat="1" applyFont="1" applyFill="1" applyBorder="1" applyAlignment="1">
      <alignment horizontal="left" vertical="center"/>
    </xf>
    <xf numFmtId="49" fontId="25" fillId="0" borderId="9" xfId="0" applyNumberFormat="1" applyFont="1" applyFill="1" applyBorder="1" applyAlignment="1">
      <alignment horizontal="left" vertical="center"/>
    </xf>
    <xf numFmtId="49" fontId="17" fillId="0" borderId="32" xfId="0" applyNumberFormat="1" applyFont="1" applyFill="1" applyBorder="1" applyAlignment="1">
      <alignment horizontal="left" vertical="center" shrinkToFit="1"/>
    </xf>
    <xf numFmtId="49" fontId="17" fillId="0" borderId="71" xfId="0" applyNumberFormat="1" applyFont="1" applyFill="1" applyBorder="1" applyAlignment="1">
      <alignment horizontal="left" vertical="center" shrinkToFit="1"/>
    </xf>
    <xf numFmtId="49" fontId="46" fillId="0" borderId="39" xfId="0" applyNumberFormat="1" applyFont="1" applyFill="1" applyBorder="1" applyAlignment="1">
      <alignment horizontal="center" vertical="center" wrapText="1"/>
    </xf>
    <xf numFmtId="49" fontId="46" fillId="0" borderId="40" xfId="0" applyNumberFormat="1" applyFont="1" applyFill="1" applyBorder="1" applyAlignment="1">
      <alignment horizontal="center" vertical="center" wrapText="1"/>
    </xf>
    <xf numFmtId="49" fontId="46" fillId="0" borderId="41" xfId="0" applyNumberFormat="1" applyFont="1" applyFill="1" applyBorder="1" applyAlignment="1">
      <alignment horizontal="center" vertical="center" wrapText="1"/>
    </xf>
    <xf numFmtId="49" fontId="45" fillId="7" borderId="36" xfId="0" applyNumberFormat="1" applyFont="1" applyFill="1" applyBorder="1" applyAlignment="1">
      <alignment horizontal="center" vertical="center" wrapText="1"/>
    </xf>
    <xf numFmtId="49" fontId="45" fillId="7" borderId="37" xfId="0" applyNumberFormat="1" applyFont="1" applyFill="1" applyBorder="1" applyAlignment="1">
      <alignment horizontal="center" vertical="center" wrapText="1"/>
    </xf>
    <xf numFmtId="49" fontId="45" fillId="7" borderId="38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left" vertical="center" shrinkToFit="1"/>
    </xf>
    <xf numFmtId="0" fontId="22" fillId="0" borderId="64" xfId="0" applyFont="1" applyFill="1" applyBorder="1" applyAlignment="1">
      <alignment horizontal="left" vertical="center" shrinkToFit="1"/>
    </xf>
    <xf numFmtId="0" fontId="22" fillId="0" borderId="48" xfId="0" applyFont="1" applyFill="1" applyBorder="1" applyAlignment="1">
      <alignment horizontal="left" vertical="center" shrinkToFit="1"/>
    </xf>
    <xf numFmtId="0" fontId="22" fillId="0" borderId="52" xfId="0" applyFont="1" applyFill="1" applyBorder="1" applyAlignment="1">
      <alignment horizontal="left" vertical="center" shrinkToFit="1"/>
    </xf>
    <xf numFmtId="49" fontId="109" fillId="0" borderId="39" xfId="0" applyNumberFormat="1" applyFont="1" applyFill="1" applyBorder="1" applyAlignment="1">
      <alignment horizontal="center" vertical="center" wrapText="1"/>
    </xf>
    <xf numFmtId="49" fontId="109" fillId="0" borderId="40" xfId="0" applyNumberFormat="1" applyFont="1" applyFill="1" applyBorder="1" applyAlignment="1">
      <alignment horizontal="center" vertical="center" wrapText="1"/>
    </xf>
    <xf numFmtId="49" fontId="109" fillId="0" borderId="41" xfId="0" applyNumberFormat="1" applyFont="1" applyFill="1" applyBorder="1" applyAlignment="1">
      <alignment horizontal="center" vertical="center" wrapText="1"/>
    </xf>
    <xf numFmtId="49" fontId="28" fillId="5" borderId="97" xfId="0" applyNumberFormat="1" applyFont="1" applyFill="1" applyBorder="1" applyAlignment="1">
      <alignment horizontal="center" vertical="center" wrapText="1"/>
    </xf>
    <xf numFmtId="49" fontId="28" fillId="5" borderId="98" xfId="0" applyNumberFormat="1" applyFont="1" applyFill="1" applyBorder="1" applyAlignment="1">
      <alignment horizontal="center" vertical="center" wrapText="1"/>
    </xf>
    <xf numFmtId="49" fontId="28" fillId="5" borderId="99" xfId="0" applyNumberFormat="1" applyFont="1" applyFill="1" applyBorder="1" applyAlignment="1">
      <alignment horizontal="center" vertical="center" wrapText="1"/>
    </xf>
    <xf numFmtId="0" fontId="28" fillId="6" borderId="36" xfId="0" applyFont="1" applyFill="1" applyBorder="1" applyAlignment="1">
      <alignment horizontal="center" vertical="center"/>
    </xf>
    <xf numFmtId="0" fontId="28" fillId="6" borderId="37" xfId="0" applyFont="1" applyFill="1" applyBorder="1" applyAlignment="1">
      <alignment horizontal="center" vertical="center"/>
    </xf>
    <xf numFmtId="49" fontId="15" fillId="0" borderId="39" xfId="0" applyNumberFormat="1" applyFont="1" applyFill="1" applyBorder="1" applyAlignment="1">
      <alignment horizontal="center" vertical="center" wrapText="1"/>
    </xf>
    <xf numFmtId="49" fontId="15" fillId="0" borderId="40" xfId="0" applyNumberFormat="1" applyFont="1" applyFill="1" applyBorder="1" applyAlignment="1">
      <alignment horizontal="center" vertical="center" wrapText="1"/>
    </xf>
    <xf numFmtId="49" fontId="15" fillId="0" borderId="41" xfId="0" applyNumberFormat="1" applyFont="1" applyFill="1" applyBorder="1" applyAlignment="1">
      <alignment horizontal="center" vertical="center" wrapText="1"/>
    </xf>
    <xf numFmtId="49" fontId="21" fillId="0" borderId="9" xfId="0" applyNumberFormat="1" applyFont="1" applyFill="1" applyBorder="1" applyAlignment="1">
      <alignment horizontal="left" vertical="center" shrinkToFit="1"/>
    </xf>
    <xf numFmtId="49" fontId="31" fillId="2" borderId="6" xfId="0" applyNumberFormat="1" applyFont="1" applyFill="1" applyBorder="1" applyAlignment="1">
      <alignment horizontal="center" vertical="center" wrapText="1"/>
    </xf>
    <xf numFmtId="49" fontId="102" fillId="2" borderId="30" xfId="0" applyNumberFormat="1" applyFont="1" applyFill="1" applyBorder="1" applyAlignment="1">
      <alignment horizontal="center" vertical="center"/>
    </xf>
    <xf numFmtId="49" fontId="32" fillId="4" borderId="25" xfId="0" applyNumberFormat="1" applyFont="1" applyFill="1" applyBorder="1" applyAlignment="1">
      <alignment horizontal="center" vertical="center" wrapText="1"/>
    </xf>
    <xf numFmtId="49" fontId="32" fillId="4" borderId="26" xfId="0" applyNumberFormat="1" applyFont="1" applyFill="1" applyBorder="1" applyAlignment="1">
      <alignment horizontal="center" vertical="center" wrapText="1"/>
    </xf>
    <xf numFmtId="49" fontId="32" fillId="4" borderId="27" xfId="0" applyNumberFormat="1" applyFont="1" applyFill="1" applyBorder="1" applyAlignment="1">
      <alignment horizontal="center" vertical="center" wrapText="1"/>
    </xf>
    <xf numFmtId="49" fontId="32" fillId="4" borderId="11" xfId="0" applyNumberFormat="1" applyFont="1" applyFill="1" applyBorder="1" applyAlignment="1">
      <alignment horizontal="center" vertical="center" wrapText="1"/>
    </xf>
    <xf numFmtId="49" fontId="32" fillId="4" borderId="16" xfId="0" applyNumberFormat="1" applyFont="1" applyFill="1" applyBorder="1" applyAlignment="1">
      <alignment horizontal="center" vertical="center" wrapText="1"/>
    </xf>
    <xf numFmtId="49" fontId="32" fillId="4" borderId="17" xfId="0" applyNumberFormat="1" applyFont="1" applyFill="1" applyBorder="1" applyAlignment="1">
      <alignment horizontal="center" vertical="center" wrapText="1"/>
    </xf>
    <xf numFmtId="49" fontId="96" fillId="2" borderId="20" xfId="0" applyNumberFormat="1" applyFont="1" applyFill="1" applyBorder="1" applyAlignment="1">
      <alignment horizontal="center" vertical="center" wrapText="1"/>
    </xf>
    <xf numFmtId="49" fontId="96" fillId="2" borderId="21" xfId="0" applyNumberFormat="1" applyFont="1" applyFill="1" applyBorder="1" applyAlignment="1">
      <alignment horizontal="center" vertical="center" wrapText="1"/>
    </xf>
    <xf numFmtId="49" fontId="96" fillId="2" borderId="22" xfId="0" applyNumberFormat="1" applyFont="1" applyFill="1" applyBorder="1" applyAlignment="1">
      <alignment horizontal="center" vertical="center" wrapText="1"/>
    </xf>
    <xf numFmtId="166" fontId="95" fillId="3" borderId="43" xfId="0" applyNumberFormat="1" applyFont="1" applyFill="1" applyBorder="1" applyAlignment="1">
      <alignment vertical="center" wrapText="1"/>
    </xf>
    <xf numFmtId="166" fontId="95" fillId="3" borderId="9" xfId="0" applyNumberFormat="1" applyFont="1" applyFill="1" applyBorder="1" applyAlignment="1">
      <alignment vertical="center" wrapText="1"/>
    </xf>
    <xf numFmtId="166" fontId="95" fillId="3" borderId="49" xfId="0" applyNumberFormat="1" applyFont="1" applyFill="1" applyBorder="1" applyAlignment="1">
      <alignment vertical="center" wrapText="1"/>
    </xf>
    <xf numFmtId="0" fontId="95" fillId="3" borderId="43" xfId="0" applyFont="1" applyFill="1" applyBorder="1" applyAlignment="1">
      <alignment vertical="center" wrapText="1"/>
    </xf>
    <xf numFmtId="0" fontId="95" fillId="3" borderId="9" xfId="0" applyFont="1" applyFill="1" applyBorder="1" applyAlignment="1">
      <alignment vertical="center" wrapText="1"/>
    </xf>
    <xf numFmtId="0" fontId="95" fillId="3" borderId="49" xfId="0" applyFont="1" applyFill="1" applyBorder="1" applyAlignment="1">
      <alignment vertical="center" wrapText="1"/>
    </xf>
    <xf numFmtId="0" fontId="95" fillId="3" borderId="43" xfId="0" applyFont="1" applyFill="1" applyBorder="1" applyAlignment="1">
      <alignment horizontal="center" vertical="center" wrapText="1"/>
    </xf>
    <xf numFmtId="0" fontId="95" fillId="3" borderId="9" xfId="0" applyFont="1" applyFill="1" applyBorder="1" applyAlignment="1">
      <alignment horizontal="center" vertical="center" wrapText="1"/>
    </xf>
    <xf numFmtId="0" fontId="95" fillId="3" borderId="49" xfId="0" applyFont="1" applyFill="1" applyBorder="1" applyAlignment="1">
      <alignment horizontal="center" vertical="center" wrapText="1"/>
    </xf>
    <xf numFmtId="49" fontId="95" fillId="3" borderId="43" xfId="0" applyNumberFormat="1" applyFont="1" applyFill="1" applyBorder="1" applyAlignment="1">
      <alignment vertical="center" wrapText="1"/>
    </xf>
    <xf numFmtId="49" fontId="95" fillId="3" borderId="9" xfId="0" applyNumberFormat="1" applyFont="1" applyFill="1" applyBorder="1" applyAlignment="1">
      <alignment vertical="center" wrapText="1"/>
    </xf>
    <xf numFmtId="49" fontId="95" fillId="3" borderId="49" xfId="0" applyNumberFormat="1" applyFont="1" applyFill="1" applyBorder="1" applyAlignment="1">
      <alignment vertical="center" wrapText="1"/>
    </xf>
    <xf numFmtId="0" fontId="108" fillId="2" borderId="10" xfId="0" applyFont="1" applyFill="1" applyBorder="1" applyAlignment="1">
      <alignment horizontal="center" vertical="center" wrapText="1"/>
    </xf>
    <xf numFmtId="0" fontId="108" fillId="2" borderId="6" xfId="0" applyFont="1" applyFill="1" applyBorder="1" applyAlignment="1">
      <alignment horizontal="center" vertical="center" wrapText="1"/>
    </xf>
    <xf numFmtId="0" fontId="108" fillId="2" borderId="15" xfId="0" applyFont="1" applyFill="1" applyBorder="1" applyAlignment="1">
      <alignment horizontal="center" vertical="center" wrapText="1"/>
    </xf>
    <xf numFmtId="49" fontId="39" fillId="0" borderId="42" xfId="0" applyNumberFormat="1" applyFont="1" applyFill="1" applyBorder="1" applyAlignment="1">
      <alignment horizontal="left" vertical="center"/>
    </xf>
    <xf numFmtId="49" fontId="18" fillId="0" borderId="9" xfId="0" applyNumberFormat="1" applyFont="1" applyFill="1" applyBorder="1" applyAlignment="1">
      <alignment horizontal="left" vertical="center"/>
    </xf>
    <xf numFmtId="49" fontId="17" fillId="0" borderId="44" xfId="0" applyNumberFormat="1" applyFont="1" applyFill="1" applyBorder="1" applyAlignment="1">
      <alignment horizontal="left" vertical="center"/>
    </xf>
    <xf numFmtId="49" fontId="17" fillId="0" borderId="32" xfId="0" applyNumberFormat="1" applyFont="1" applyFill="1" applyBorder="1" applyAlignment="1">
      <alignment horizontal="left" vertical="center"/>
    </xf>
    <xf numFmtId="49" fontId="52" fillId="0" borderId="39" xfId="0" applyNumberFormat="1" applyFont="1" applyFill="1" applyBorder="1" applyAlignment="1">
      <alignment horizontal="center" vertical="center"/>
    </xf>
    <xf numFmtId="49" fontId="52" fillId="0" borderId="40" xfId="0" applyNumberFormat="1" applyFont="1" applyFill="1" applyBorder="1" applyAlignment="1">
      <alignment horizontal="center" vertical="center"/>
    </xf>
    <xf numFmtId="49" fontId="52" fillId="0" borderId="41" xfId="0" applyNumberFormat="1" applyFont="1" applyFill="1" applyBorder="1" applyAlignment="1">
      <alignment horizontal="center" vertical="center"/>
    </xf>
    <xf numFmtId="49" fontId="52" fillId="0" borderId="39" xfId="0" applyNumberFormat="1" applyFont="1" applyFill="1" applyBorder="1" applyAlignment="1">
      <alignment horizontal="center" vertical="center" wrapText="1"/>
    </xf>
    <xf numFmtId="49" fontId="52" fillId="0" borderId="41" xfId="0" applyNumberFormat="1" applyFont="1" applyFill="1" applyBorder="1" applyAlignment="1">
      <alignment horizontal="center" vertical="center" wrapText="1"/>
    </xf>
    <xf numFmtId="0" fontId="26" fillId="0" borderId="86" xfId="0" applyFont="1" applyFill="1" applyBorder="1" applyAlignment="1">
      <alignment horizontal="left" vertical="center" shrinkToFit="1"/>
    </xf>
    <xf numFmtId="0" fontId="104" fillId="0" borderId="37" xfId="0" applyFont="1" applyFill="1" applyBorder="1" applyAlignment="1">
      <alignment horizontal="left" vertical="center" shrinkToFit="1"/>
    </xf>
    <xf numFmtId="0" fontId="104" fillId="0" borderId="88" xfId="0" applyFont="1" applyFill="1" applyBorder="1" applyAlignment="1">
      <alignment horizontal="left" vertical="center" shrinkToFit="1"/>
    </xf>
    <xf numFmtId="49" fontId="22" fillId="0" borderId="54" xfId="0" applyNumberFormat="1" applyFont="1" applyFill="1" applyBorder="1" applyAlignment="1">
      <alignment horizontal="left" vertical="center"/>
    </xf>
    <xf numFmtId="49" fontId="22" fillId="0" borderId="55" xfId="0" applyNumberFormat="1" applyFont="1" applyFill="1" applyBorder="1" applyAlignment="1">
      <alignment horizontal="left" vertical="center"/>
    </xf>
    <xf numFmtId="49" fontId="22" fillId="0" borderId="53" xfId="0" applyNumberFormat="1" applyFont="1" applyFill="1" applyBorder="1" applyAlignment="1">
      <alignment horizontal="left" vertical="center"/>
    </xf>
  </cellXfs>
  <cellStyles count="16">
    <cellStyle name="Monétaire 2" xfId="1" xr:uid="{1E768C23-909B-40C1-843C-FB98860BAD3E}"/>
    <cellStyle name="Monétaire 2 2" xfId="5" xr:uid="{88F6ACB4-3516-4F22-8B10-6839FDA27990}"/>
    <cellStyle name="Monétaire 2 2 2" xfId="11" xr:uid="{23E2B95B-F8A2-425B-B778-7B94C4A25FD1}"/>
    <cellStyle name="Monétaire 2 3" xfId="7" xr:uid="{F66C6F95-376A-4A51-A0C8-4189C1DD22F1}"/>
    <cellStyle name="Monétaire 2 3 2" xfId="13" xr:uid="{58FE8A1F-E6E0-4815-9A9C-C897BBCA35CD}"/>
    <cellStyle name="Monétaire 2 4" xfId="9" xr:uid="{77EE433B-4160-4233-83DE-9D4AB9907049}"/>
    <cellStyle name="Monétaire 3" xfId="15" xr:uid="{5B4BF28D-C668-408B-865B-E45ABAF7CCA0}"/>
    <cellStyle name="Normal" xfId="0" builtinId="0"/>
    <cellStyle name="Normal 2" xfId="3" xr:uid="{56807D5A-B902-4637-80AF-9153B7D5D6D3}"/>
    <cellStyle name="Normal 2 2" xfId="6" xr:uid="{AF2FC1E7-C47E-4AA7-B962-9A892B76CF9E}"/>
    <cellStyle name="Normal 2 2 2" xfId="12" xr:uid="{F268C9BA-4AD7-415F-8F44-CFBAA9F8EB42}"/>
    <cellStyle name="Normal 2 3" xfId="8" xr:uid="{A6DBAF8D-03CC-4EFD-A2BC-72ED6F719B58}"/>
    <cellStyle name="Normal 2 3 2" xfId="14" xr:uid="{8005E909-AE81-46AB-8790-286021DE76CF}"/>
    <cellStyle name="Normal 2 4" xfId="10" xr:uid="{83221B40-E03F-4DAF-8D7A-5C1F5280E07F}"/>
    <cellStyle name="Normal 3" xfId="4" xr:uid="{DBA9D3CC-47A3-44CB-A624-DAEDD8A8859C}"/>
    <cellStyle name="Normal 4" xfId="2" xr:uid="{606E46E2-AEA3-4878-B7D3-403EE25142C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800080"/>
      <rgbColor rgb="FF808080"/>
      <rgbColor rgb="FFDD0806"/>
      <rgbColor rgb="FF008080"/>
      <rgbColor rgb="FF333333"/>
      <rgbColor rgb="FF900000"/>
      <rgbColor rgb="FFFF8080"/>
      <rgbColor rgb="FFFF939E"/>
      <rgbColor rgb="FF525252"/>
      <rgbColor rgb="FF008E00"/>
      <rgbColor rgb="FFFF9FA3"/>
      <rgbColor rgb="FFFFCC99"/>
      <rgbColor rgb="FFFFCB94"/>
      <rgbColor rgb="FFFFD478"/>
      <rgbColor rgb="FFFFFFCC"/>
      <rgbColor rgb="FFFDFFCA"/>
      <rgbColor rgb="FFFAFFC8"/>
      <rgbColor rgb="FFF6FFC6"/>
      <rgbColor rgb="FFFFD670"/>
      <rgbColor rgb="FFFFCA8E"/>
      <rgbColor rgb="FFC0C0C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D8A628"/>
      <color rgb="FFFF6699"/>
      <color rgb="FFD6A300"/>
      <color rgb="FFFBF237"/>
      <color rgb="FFFFCC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2791689</xdr:colOff>
      <xdr:row>140</xdr:row>
      <xdr:rowOff>374073</xdr:rowOff>
    </xdr:from>
    <xdr:to>
      <xdr:col>3</xdr:col>
      <xdr:colOff>5670260</xdr:colOff>
      <xdr:row>145</xdr:row>
      <xdr:rowOff>513773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AD5E421-6FD8-499F-99EF-EB4E2ED5FDAB}"/>
            </a:ext>
          </a:extLst>
        </xdr:cNvPr>
        <xdr:cNvSpPr/>
      </xdr:nvSpPr>
      <xdr:spPr>
        <a:xfrm>
          <a:off x="3138053" y="75846709"/>
          <a:ext cx="6359525" cy="3551382"/>
        </a:xfrm>
        <a:prstGeom prst="ellipse">
          <a:avLst/>
        </a:prstGeom>
        <a:solidFill>
          <a:srgbClr val="D99694"/>
        </a:solidFill>
        <a:ln>
          <a:solidFill>
            <a:schemeClr val="accent2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fr-FR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Commande supérieure à 750€</a:t>
          </a:r>
          <a:r>
            <a:rPr lang="fr-FR" sz="20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recevez en cadeau le coffret </a:t>
          </a:r>
        </a:p>
        <a:p>
          <a:pPr algn="ctr"/>
          <a:r>
            <a:rPr lang="fr-FR" sz="20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« 6 Coups de Cœur » </a:t>
          </a:r>
          <a:endParaRPr lang="fr-FR" sz="2000" b="1" u="sng">
            <a:effectLst/>
          </a:endParaRPr>
        </a:p>
      </xdr:txBody>
    </xdr:sp>
    <xdr:clientData/>
  </xdr:twoCellAnchor>
  <xdr:twoCellAnchor>
    <xdr:from>
      <xdr:col>3</xdr:col>
      <xdr:colOff>8086531</xdr:colOff>
      <xdr:row>140</xdr:row>
      <xdr:rowOff>400022</xdr:rowOff>
    </xdr:from>
    <xdr:to>
      <xdr:col>5</xdr:col>
      <xdr:colOff>3583419</xdr:colOff>
      <xdr:row>145</xdr:row>
      <xdr:rowOff>535420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209798CC-D278-42D8-8716-459859A5A201}"/>
            </a:ext>
          </a:extLst>
        </xdr:cNvPr>
        <xdr:cNvSpPr/>
      </xdr:nvSpPr>
      <xdr:spPr>
        <a:xfrm>
          <a:off x="11913849" y="75872658"/>
          <a:ext cx="6476615" cy="3547080"/>
        </a:xfrm>
        <a:prstGeom prst="ellipse">
          <a:avLst/>
        </a:prstGeom>
        <a:solidFill>
          <a:srgbClr val="D99694"/>
        </a:solidFill>
        <a:ln>
          <a:solidFill>
            <a:schemeClr val="accent2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fr-FR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Commande supérieure à 1200€</a:t>
          </a:r>
          <a:r>
            <a:rPr lang="fr-FR" sz="20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recevez en cadeau le coffret </a:t>
          </a:r>
        </a:p>
        <a:p>
          <a:pPr algn="ctr"/>
          <a:r>
            <a:rPr lang="fr-FR" sz="20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« 6 Grands Terroirs » </a:t>
          </a:r>
          <a:endParaRPr lang="fr-FR" sz="2000" b="1" u="sng">
            <a:effectLst/>
          </a:endParaRPr>
        </a:p>
      </xdr:txBody>
    </xdr:sp>
    <xdr:clientData/>
  </xdr:twoCellAnchor>
  <xdr:twoCellAnchor editAs="oneCell">
    <xdr:from>
      <xdr:col>2</xdr:col>
      <xdr:colOff>1047750</xdr:colOff>
      <xdr:row>0</xdr:row>
      <xdr:rowOff>444500</xdr:rowOff>
    </xdr:from>
    <xdr:to>
      <xdr:col>2</xdr:col>
      <xdr:colOff>2603500</xdr:colOff>
      <xdr:row>2</xdr:row>
      <xdr:rowOff>412750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77DFF97-52DE-2EA1-02B8-EAFE2C387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938" y="444500"/>
          <a:ext cx="1555750" cy="1539875"/>
        </a:xfrm>
        <a:prstGeom prst="rect">
          <a:avLst/>
        </a:prstGeom>
      </xdr:spPr>
    </xdr:pic>
    <xdr:clientData/>
  </xdr:twoCellAnchor>
  <xdr:twoCellAnchor editAs="oneCell">
    <xdr:from>
      <xdr:col>10</xdr:col>
      <xdr:colOff>547688</xdr:colOff>
      <xdr:row>0</xdr:row>
      <xdr:rowOff>166689</xdr:rowOff>
    </xdr:from>
    <xdr:to>
      <xdr:col>11</xdr:col>
      <xdr:colOff>904876</xdr:colOff>
      <xdr:row>2</xdr:row>
      <xdr:rowOff>500064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7F69885-43A0-E27B-1CDE-241A175D2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46126" y="166689"/>
          <a:ext cx="190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E149"/>
  <sheetViews>
    <sheetView showGridLines="0" tabSelected="1" zoomScale="40" zoomScaleNormal="40" workbookViewId="0">
      <selection activeCell="Q5" sqref="Q5"/>
    </sheetView>
  </sheetViews>
  <sheetFormatPr baseColWidth="10" defaultColWidth="9.28515625" defaultRowHeight="23.1" customHeight="1"/>
  <cols>
    <col min="1" max="1" width="5.28515625" customWidth="1"/>
    <col min="2" max="2" width="21.85546875" style="32" hidden="1" customWidth="1"/>
    <col min="3" max="3" width="52.140625" style="1" customWidth="1"/>
    <col min="4" max="4" width="144.85546875" style="1" customWidth="1"/>
    <col min="5" max="5" width="19.85546875" style="1" customWidth="1"/>
    <col min="6" max="6" width="58.140625" style="1" customWidth="1"/>
    <col min="7" max="7" width="44.5703125" style="14" customWidth="1"/>
    <col min="8" max="8" width="15.7109375" style="168" customWidth="1"/>
    <col min="9" max="9" width="22.7109375" style="1" customWidth="1"/>
    <col min="10" max="10" width="20.140625" style="146" bestFit="1" customWidth="1"/>
    <col min="11" max="11" width="23.140625" style="1" customWidth="1"/>
    <col min="12" max="12" width="33.28515625" style="143" bestFit="1" customWidth="1"/>
    <col min="13" max="13" width="9.28515625" style="1" customWidth="1"/>
    <col min="14" max="14" width="13.42578125" style="146" hidden="1" customWidth="1"/>
    <col min="15" max="15" width="9.28515625" style="146" hidden="1" customWidth="1"/>
    <col min="16" max="235" width="9.28515625" style="1" customWidth="1"/>
  </cols>
  <sheetData>
    <row r="1" spans="1:235" ht="44.25">
      <c r="D1" s="449"/>
      <c r="E1" s="450"/>
      <c r="F1" s="450"/>
    </row>
    <row r="2" spans="1:235" ht="79.5" customHeight="1">
      <c r="B2" s="25"/>
      <c r="C2" s="532" t="s">
        <v>228</v>
      </c>
      <c r="D2" s="532"/>
      <c r="E2" s="532"/>
      <c r="F2" s="532"/>
      <c r="G2" s="532"/>
      <c r="H2" s="532"/>
      <c r="I2" s="532"/>
      <c r="J2" s="532"/>
      <c r="K2" s="532"/>
      <c r="L2" s="532"/>
    </row>
    <row r="3" spans="1:235" ht="48" customHeight="1" thickBot="1">
      <c r="B3" s="27"/>
      <c r="C3" s="533" t="s">
        <v>17</v>
      </c>
      <c r="D3" s="533"/>
      <c r="E3" s="533"/>
      <c r="F3" s="533"/>
      <c r="G3" s="533"/>
      <c r="H3" s="533"/>
      <c r="I3" s="533"/>
      <c r="J3" s="533"/>
      <c r="K3" s="533"/>
      <c r="L3" s="533"/>
    </row>
    <row r="4" spans="1:235" s="6" customFormat="1" ht="37.5" customHeight="1" thickTop="1">
      <c r="A4" s="20"/>
      <c r="B4" s="28"/>
      <c r="C4" s="23" t="s">
        <v>18</v>
      </c>
      <c r="D4" s="10"/>
      <c r="E4" s="10"/>
      <c r="F4" s="24" t="s">
        <v>14</v>
      </c>
      <c r="G4" s="16"/>
      <c r="H4" s="162"/>
      <c r="I4" s="10"/>
      <c r="J4" s="148"/>
      <c r="K4" s="10"/>
      <c r="L4" s="11"/>
      <c r="M4" s="3"/>
      <c r="N4" s="146"/>
      <c r="O4" s="146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</row>
    <row r="5" spans="1:235" s="6" customFormat="1" ht="52.5" customHeight="1">
      <c r="A5" s="20"/>
      <c r="B5" s="29"/>
      <c r="C5" s="319" t="s">
        <v>168</v>
      </c>
      <c r="D5" s="316"/>
      <c r="E5" s="4"/>
      <c r="F5" s="157" t="s">
        <v>168</v>
      </c>
      <c r="G5" s="552"/>
      <c r="H5" s="553"/>
      <c r="I5" s="553"/>
      <c r="J5" s="553"/>
      <c r="K5" s="553"/>
      <c r="L5" s="554"/>
      <c r="M5" s="3"/>
      <c r="N5" s="146"/>
      <c r="O5" s="146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</row>
    <row r="6" spans="1:235" s="6" customFormat="1" ht="52.5" customHeight="1">
      <c r="A6" s="20"/>
      <c r="B6" s="29"/>
      <c r="C6" s="320" t="s">
        <v>175</v>
      </c>
      <c r="D6" s="316"/>
      <c r="E6" s="4"/>
      <c r="F6" s="157" t="s">
        <v>7</v>
      </c>
      <c r="G6" s="552"/>
      <c r="H6" s="553"/>
      <c r="I6" s="553"/>
      <c r="J6" s="553"/>
      <c r="K6" s="553"/>
      <c r="L6" s="554"/>
      <c r="M6" s="3"/>
      <c r="N6" s="146"/>
      <c r="O6" s="146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</row>
    <row r="7" spans="1:235" s="6" customFormat="1" ht="52.5" customHeight="1">
      <c r="A7" s="20"/>
      <c r="B7" s="29"/>
      <c r="C7" s="321" t="s">
        <v>3</v>
      </c>
      <c r="D7" s="317"/>
      <c r="E7" s="5"/>
      <c r="F7" s="157" t="s">
        <v>3</v>
      </c>
      <c r="G7" s="546"/>
      <c r="H7" s="547"/>
      <c r="I7" s="547"/>
      <c r="J7" s="547"/>
      <c r="K7" s="547"/>
      <c r="L7" s="548"/>
      <c r="M7" s="3"/>
      <c r="N7" s="146"/>
      <c r="O7" s="146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</row>
    <row r="8" spans="1:235" s="6" customFormat="1" ht="52.5" customHeight="1">
      <c r="A8" s="20"/>
      <c r="B8" s="29"/>
      <c r="C8" s="321" t="s">
        <v>6</v>
      </c>
      <c r="D8" s="317"/>
      <c r="E8" s="5"/>
      <c r="F8" s="157" t="s">
        <v>6</v>
      </c>
      <c r="G8" s="546"/>
      <c r="H8" s="547"/>
      <c r="I8" s="547"/>
      <c r="J8" s="547"/>
      <c r="K8" s="547"/>
      <c r="L8" s="548"/>
      <c r="M8" s="3"/>
      <c r="N8" s="146"/>
      <c r="O8" s="146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</row>
    <row r="9" spans="1:235" s="6" customFormat="1" ht="52.5" customHeight="1">
      <c r="A9" s="20"/>
      <c r="B9" s="29"/>
      <c r="C9" s="321" t="s">
        <v>5</v>
      </c>
      <c r="D9" s="317"/>
      <c r="E9" s="5"/>
      <c r="F9" s="157" t="s">
        <v>5</v>
      </c>
      <c r="G9" s="546"/>
      <c r="H9" s="547"/>
      <c r="I9" s="547"/>
      <c r="J9" s="547"/>
      <c r="K9" s="547"/>
      <c r="L9" s="548"/>
      <c r="M9" s="3"/>
      <c r="N9" s="146"/>
      <c r="O9" s="146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</row>
    <row r="10" spans="1:235" s="6" customFormat="1" ht="52.5" customHeight="1">
      <c r="A10" s="20"/>
      <c r="B10" s="29"/>
      <c r="C10" s="321" t="s">
        <v>15</v>
      </c>
      <c r="D10" s="318"/>
      <c r="E10" s="5"/>
      <c r="F10" s="157" t="s">
        <v>15</v>
      </c>
      <c r="G10" s="543"/>
      <c r="H10" s="544"/>
      <c r="I10" s="544"/>
      <c r="J10" s="544"/>
      <c r="K10" s="544"/>
      <c r="L10" s="545"/>
      <c r="M10" s="3"/>
      <c r="N10" s="146"/>
      <c r="O10" s="146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</row>
    <row r="11" spans="1:235" s="6" customFormat="1" ht="52.5" customHeight="1">
      <c r="A11" s="20"/>
      <c r="B11" s="29"/>
      <c r="C11" s="321" t="s">
        <v>4</v>
      </c>
      <c r="D11" s="317"/>
      <c r="E11" s="5"/>
      <c r="F11" s="157" t="s">
        <v>4</v>
      </c>
      <c r="G11" s="546"/>
      <c r="H11" s="547"/>
      <c r="I11" s="547"/>
      <c r="J11" s="547"/>
      <c r="K11" s="547"/>
      <c r="L11" s="548"/>
      <c r="M11" s="3"/>
      <c r="N11" s="146"/>
      <c r="O11" s="146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</row>
    <row r="12" spans="1:235" s="6" customFormat="1" ht="25.5" customHeight="1">
      <c r="A12" s="20"/>
      <c r="B12" s="29"/>
      <c r="C12" s="15"/>
      <c r="D12" s="5"/>
      <c r="E12" s="5"/>
      <c r="F12" s="5"/>
      <c r="G12" s="5"/>
      <c r="H12" s="163"/>
      <c r="I12" s="5"/>
      <c r="J12" s="149"/>
      <c r="K12" s="5"/>
      <c r="L12" s="9"/>
      <c r="M12" s="3"/>
      <c r="N12" s="146"/>
      <c r="O12" s="146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</row>
    <row r="13" spans="1:235" s="6" customFormat="1" ht="72.75" customHeight="1">
      <c r="A13" s="20"/>
      <c r="B13" s="29"/>
      <c r="C13" s="22" t="s">
        <v>167</v>
      </c>
      <c r="D13" s="549"/>
      <c r="E13" s="550"/>
      <c r="F13" s="550"/>
      <c r="G13" s="550"/>
      <c r="H13" s="550"/>
      <c r="I13" s="550"/>
      <c r="J13" s="550"/>
      <c r="K13" s="550"/>
      <c r="L13" s="551"/>
      <c r="M13" s="3"/>
      <c r="N13" s="146"/>
      <c r="O13" s="146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</row>
    <row r="14" spans="1:235" s="6" customFormat="1" ht="23.1" customHeight="1">
      <c r="A14" s="20"/>
      <c r="B14" s="29"/>
      <c r="C14" s="8"/>
      <c r="D14" s="7"/>
      <c r="E14" s="7"/>
      <c r="F14" s="7"/>
      <c r="G14" s="7"/>
      <c r="H14" s="163"/>
      <c r="I14" s="5"/>
      <c r="J14" s="149"/>
      <c r="K14" s="5"/>
      <c r="L14" s="9"/>
      <c r="M14" s="3"/>
      <c r="N14" s="146"/>
      <c r="O14" s="146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</row>
    <row r="15" spans="1:235" s="6" customFormat="1" ht="69" customHeight="1">
      <c r="A15" s="20"/>
      <c r="B15" s="29"/>
      <c r="C15" s="555" t="s">
        <v>243</v>
      </c>
      <c r="D15" s="556"/>
      <c r="E15" s="556"/>
      <c r="F15" s="556"/>
      <c r="G15" s="556"/>
      <c r="H15" s="556"/>
      <c r="I15" s="556"/>
      <c r="J15" s="556"/>
      <c r="K15" s="556"/>
      <c r="L15" s="557"/>
      <c r="M15" s="3"/>
      <c r="N15" s="146"/>
      <c r="O15" s="146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</row>
    <row r="16" spans="1:235" ht="23.1" customHeight="1" thickBot="1">
      <c r="A16" s="19"/>
      <c r="B16" s="30"/>
      <c r="C16" s="12"/>
      <c r="D16" s="13"/>
      <c r="E16" s="13"/>
      <c r="F16" s="13"/>
      <c r="G16" s="13"/>
      <c r="H16" s="164"/>
      <c r="I16" s="13"/>
      <c r="J16" s="151"/>
      <c r="K16" s="13"/>
      <c r="L16" s="142"/>
    </row>
    <row r="17" spans="1:235" ht="23.1" customHeight="1" thickTop="1">
      <c r="A17" s="19"/>
      <c r="B17" s="29"/>
      <c r="C17" s="534" t="s">
        <v>240</v>
      </c>
      <c r="D17" s="535"/>
      <c r="E17" s="535"/>
      <c r="F17" s="535"/>
      <c r="G17" s="535"/>
      <c r="H17" s="535"/>
      <c r="I17" s="535"/>
      <c r="J17" s="535"/>
      <c r="K17" s="535"/>
      <c r="L17" s="536"/>
    </row>
    <row r="18" spans="1:235" ht="36" customHeight="1" thickBot="1">
      <c r="A18" s="19"/>
      <c r="B18" s="27"/>
      <c r="C18" s="537"/>
      <c r="D18" s="538"/>
      <c r="E18" s="538"/>
      <c r="F18" s="538"/>
      <c r="G18" s="538"/>
      <c r="H18" s="538"/>
      <c r="I18" s="538"/>
      <c r="J18" s="538"/>
      <c r="K18" s="538"/>
      <c r="L18" s="539"/>
    </row>
    <row r="19" spans="1:235" ht="72.75" customHeight="1" thickBot="1">
      <c r="B19" s="31" t="s">
        <v>2</v>
      </c>
      <c r="C19" s="21" t="s">
        <v>0</v>
      </c>
      <c r="D19" s="540" t="s">
        <v>13</v>
      </c>
      <c r="E19" s="541"/>
      <c r="F19" s="541"/>
      <c r="G19" s="542"/>
      <c r="H19" s="158" t="s">
        <v>1</v>
      </c>
      <c r="I19" s="159" t="s">
        <v>8</v>
      </c>
      <c r="J19" s="160" t="s">
        <v>9</v>
      </c>
      <c r="K19" s="158" t="s">
        <v>183</v>
      </c>
      <c r="L19" s="161" t="s">
        <v>10</v>
      </c>
    </row>
    <row r="20" spans="1:235" ht="61.5" customHeight="1" thickBot="1">
      <c r="B20" s="29"/>
      <c r="C20" s="523" t="s">
        <v>11</v>
      </c>
      <c r="D20" s="524"/>
      <c r="E20" s="524"/>
      <c r="F20" s="524"/>
      <c r="G20" s="524"/>
      <c r="H20" s="524"/>
      <c r="I20" s="524"/>
      <c r="J20" s="524"/>
      <c r="K20" s="524"/>
      <c r="L20" s="525"/>
    </row>
    <row r="21" spans="1:235" ht="43.5" customHeight="1">
      <c r="B21" s="29" t="s">
        <v>12</v>
      </c>
      <c r="C21" s="528" t="s">
        <v>11</v>
      </c>
      <c r="D21" s="408" t="s">
        <v>19</v>
      </c>
      <c r="E21" s="435"/>
      <c r="F21" s="435"/>
      <c r="G21" s="436"/>
      <c r="H21" s="437">
        <v>23</v>
      </c>
      <c r="I21" s="438">
        <v>20.5</v>
      </c>
      <c r="J21" s="364">
        <v>3</v>
      </c>
      <c r="K21" s="410"/>
      <c r="L21" s="439">
        <f>I21*J21*K21</f>
        <v>0</v>
      </c>
      <c r="M21" s="440"/>
      <c r="N21" s="146">
        <f>I21*J21*K21</f>
        <v>0</v>
      </c>
      <c r="O21" s="146">
        <f>H21*J21*K21</f>
        <v>0</v>
      </c>
    </row>
    <row r="22" spans="1:235" ht="43.5" customHeight="1">
      <c r="B22" s="29" t="s">
        <v>21</v>
      </c>
      <c r="C22" s="529"/>
      <c r="D22" s="408" t="s">
        <v>176</v>
      </c>
      <c r="E22" s="422"/>
      <c r="F22" s="434"/>
      <c r="G22" s="433"/>
      <c r="H22" s="414">
        <v>27</v>
      </c>
      <c r="I22" s="233">
        <v>24</v>
      </c>
      <c r="J22" s="237">
        <v>3</v>
      </c>
      <c r="K22" s="411"/>
      <c r="L22" s="412">
        <f t="shared" ref="L22:L32" si="0">I22*J22*K22</f>
        <v>0</v>
      </c>
      <c r="N22" s="146">
        <f t="shared" ref="N22:N33" si="1">I22*J22*K22</f>
        <v>0</v>
      </c>
      <c r="O22" s="146">
        <f t="shared" ref="O22:O33" si="2">H22*J22*K22</f>
        <v>0</v>
      </c>
    </row>
    <row r="23" spans="1:235" ht="43.5" customHeight="1">
      <c r="B23" s="29" t="s">
        <v>25</v>
      </c>
      <c r="C23" s="529"/>
      <c r="D23" s="427" t="s">
        <v>158</v>
      </c>
      <c r="E23" s="428"/>
      <c r="F23" s="424"/>
      <c r="G23" s="420"/>
      <c r="H23" s="417">
        <v>32</v>
      </c>
      <c r="I23" s="416">
        <v>25</v>
      </c>
      <c r="J23" s="237">
        <v>3</v>
      </c>
      <c r="K23" s="244"/>
      <c r="L23" s="443">
        <f>I23*J23*K23</f>
        <v>0</v>
      </c>
      <c r="M23" s="440"/>
      <c r="N23" s="146">
        <f>I23*J23*K23</f>
        <v>0</v>
      </c>
      <c r="O23" s="146">
        <f>H23*J23*K23</f>
        <v>0</v>
      </c>
      <c r="P23" s="33"/>
    </row>
    <row r="24" spans="1:235" ht="43.5" customHeight="1">
      <c r="B24" s="29" t="s">
        <v>26</v>
      </c>
      <c r="C24" s="529"/>
      <c r="D24" s="61" t="s">
        <v>156</v>
      </c>
      <c r="E24" s="406"/>
      <c r="F24" s="405"/>
      <c r="G24" s="432"/>
      <c r="H24" s="165">
        <v>37</v>
      </c>
      <c r="I24" s="413">
        <v>32.5</v>
      </c>
      <c r="J24" s="237">
        <v>3</v>
      </c>
      <c r="K24" s="244"/>
      <c r="L24" s="441">
        <f t="shared" si="0"/>
        <v>0</v>
      </c>
      <c r="M24" s="440"/>
      <c r="N24" s="146">
        <f t="shared" si="1"/>
        <v>0</v>
      </c>
      <c r="O24" s="146">
        <f t="shared" si="2"/>
        <v>0</v>
      </c>
      <c r="P24" s="33"/>
    </row>
    <row r="25" spans="1:235" ht="43.5" customHeight="1">
      <c r="B25" s="29" t="s">
        <v>22</v>
      </c>
      <c r="C25" s="529"/>
      <c r="D25" s="65" t="s">
        <v>28</v>
      </c>
      <c r="E25" s="431"/>
      <c r="F25" s="429"/>
      <c r="G25" s="430"/>
      <c r="H25" s="180">
        <v>39</v>
      </c>
      <c r="I25" s="236">
        <v>34</v>
      </c>
      <c r="J25" s="237">
        <v>3</v>
      </c>
      <c r="K25" s="245"/>
      <c r="L25" s="442">
        <f t="shared" si="0"/>
        <v>0</v>
      </c>
      <c r="M25" s="440"/>
      <c r="N25" s="146">
        <f t="shared" si="1"/>
        <v>0</v>
      </c>
      <c r="O25" s="146">
        <f t="shared" si="2"/>
        <v>0</v>
      </c>
      <c r="P25" s="33"/>
    </row>
    <row r="26" spans="1:235" ht="43.5" customHeight="1">
      <c r="B26" s="29" t="s">
        <v>20</v>
      </c>
      <c r="C26" s="529"/>
      <c r="D26" s="426" t="s">
        <v>159</v>
      </c>
      <c r="E26" s="446"/>
      <c r="F26" s="422"/>
      <c r="G26" s="421"/>
      <c r="H26" s="415">
        <v>40</v>
      </c>
      <c r="I26" s="233">
        <v>37</v>
      </c>
      <c r="J26" s="237">
        <v>3</v>
      </c>
      <c r="K26" s="410"/>
      <c r="L26" s="439">
        <f>I26*J26*K26</f>
        <v>0</v>
      </c>
      <c r="M26" s="440"/>
      <c r="N26" s="146">
        <f>I26*J26*K26</f>
        <v>0</v>
      </c>
      <c r="O26" s="146">
        <f>H26*J26*K26</f>
        <v>0</v>
      </c>
      <c r="P26" s="33"/>
    </row>
    <row r="27" spans="1:235" ht="43.5" customHeight="1">
      <c r="B27" s="26" t="s">
        <v>27</v>
      </c>
      <c r="C27" s="529"/>
      <c r="D27" s="54" t="s">
        <v>98</v>
      </c>
      <c r="E27" s="429"/>
      <c r="F27" s="59"/>
      <c r="G27" s="59"/>
      <c r="H27" s="418">
        <v>44</v>
      </c>
      <c r="I27" s="262">
        <v>37.5</v>
      </c>
      <c r="J27" s="237">
        <v>3</v>
      </c>
      <c r="K27" s="244"/>
      <c r="L27" s="225">
        <f>I27*J27*K27</f>
        <v>0</v>
      </c>
      <c r="N27" s="146">
        <f>I27*J27*K27</f>
        <v>0</v>
      </c>
      <c r="O27" s="146">
        <f>H27*J27*K27</f>
        <v>0</v>
      </c>
      <c r="P27" s="33"/>
    </row>
    <row r="28" spans="1:235" ht="43.5" customHeight="1">
      <c r="B28" s="29" t="s">
        <v>23</v>
      </c>
      <c r="C28" s="529"/>
      <c r="D28" s="61" t="s">
        <v>157</v>
      </c>
      <c r="E28" s="59"/>
      <c r="F28" s="59"/>
      <c r="G28" s="59"/>
      <c r="H28" s="165">
        <v>49</v>
      </c>
      <c r="I28" s="236">
        <v>39</v>
      </c>
      <c r="J28" s="237">
        <v>3</v>
      </c>
      <c r="K28" s="244"/>
      <c r="L28" s="443">
        <f t="shared" si="0"/>
        <v>0</v>
      </c>
      <c r="M28" s="440"/>
      <c r="N28" s="146">
        <f t="shared" si="1"/>
        <v>0</v>
      </c>
      <c r="O28" s="146">
        <f t="shared" si="2"/>
        <v>0</v>
      </c>
      <c r="P28" s="33"/>
    </row>
    <row r="29" spans="1:235" ht="43.5" customHeight="1">
      <c r="B29" s="29" t="s">
        <v>24</v>
      </c>
      <c r="C29" s="529"/>
      <c r="D29" s="54" t="s">
        <v>100</v>
      </c>
      <c r="E29" s="407"/>
      <c r="F29" s="407"/>
      <c r="G29" s="407"/>
      <c r="H29" s="447">
        <v>50</v>
      </c>
      <c r="I29" s="409">
        <v>46</v>
      </c>
      <c r="J29" s="237">
        <v>3</v>
      </c>
      <c r="K29" s="410"/>
      <c r="L29" s="309">
        <f>I29*J29*K29</f>
        <v>0</v>
      </c>
      <c r="N29" s="146">
        <f>I29*J29*K29</f>
        <v>0</v>
      </c>
      <c r="O29" s="146">
        <f>H29*J29*K29</f>
        <v>0</v>
      </c>
      <c r="P29" s="33"/>
    </row>
    <row r="30" spans="1:235" ht="43.5" customHeight="1" thickBot="1">
      <c r="B30" s="29" t="s">
        <v>16</v>
      </c>
      <c r="C30" s="530"/>
      <c r="D30" s="426" t="s">
        <v>99</v>
      </c>
      <c r="E30" s="425"/>
      <c r="F30" s="423"/>
      <c r="G30" s="419"/>
      <c r="H30" s="448">
        <v>65</v>
      </c>
      <c r="I30" s="233">
        <v>52</v>
      </c>
      <c r="J30" s="237">
        <v>3</v>
      </c>
      <c r="K30" s="245"/>
      <c r="L30" s="444">
        <f>I30*J30*K30</f>
        <v>0</v>
      </c>
      <c r="M30" s="440"/>
      <c r="N30" s="146">
        <f>I30*J30*K30</f>
        <v>0</v>
      </c>
      <c r="O30" s="146">
        <f>H30*J30*K30</f>
        <v>0</v>
      </c>
      <c r="P30" s="33"/>
    </row>
    <row r="31" spans="1:235" s="34" customFormat="1" ht="58.5" customHeight="1" thickBot="1">
      <c r="B31" s="26"/>
      <c r="C31" s="526" t="s">
        <v>32</v>
      </c>
      <c r="D31" s="527"/>
      <c r="E31" s="527"/>
      <c r="F31" s="527"/>
      <c r="G31" s="527"/>
      <c r="H31" s="527"/>
      <c r="I31" s="527"/>
      <c r="J31" s="527"/>
      <c r="K31" s="527"/>
      <c r="L31" s="527"/>
      <c r="M31" s="1"/>
      <c r="N31" s="146">
        <f t="shared" si="1"/>
        <v>0</v>
      </c>
      <c r="O31" s="146">
        <f t="shared" si="2"/>
        <v>0</v>
      </c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</row>
    <row r="32" spans="1:235" s="34" customFormat="1" ht="41.25" customHeight="1" thickBot="1">
      <c r="B32" s="26"/>
      <c r="C32" s="349" t="s">
        <v>186</v>
      </c>
      <c r="D32" s="567" t="s">
        <v>187</v>
      </c>
      <c r="E32" s="568"/>
      <c r="F32" s="568"/>
      <c r="G32" s="569"/>
      <c r="H32" s="350">
        <v>14</v>
      </c>
      <c r="I32" s="351">
        <v>8.9499999999999993</v>
      </c>
      <c r="J32" s="352">
        <v>6</v>
      </c>
      <c r="K32" s="353"/>
      <c r="L32" s="309">
        <f t="shared" si="0"/>
        <v>0</v>
      </c>
      <c r="M32" s="1"/>
      <c r="N32" s="146"/>
      <c r="O32" s="146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</row>
    <row r="33" spans="2:235" ht="36" customHeight="1">
      <c r="B33" s="29" t="s">
        <v>41</v>
      </c>
      <c r="C33" s="510" t="s">
        <v>242</v>
      </c>
      <c r="D33" s="342" t="s">
        <v>160</v>
      </c>
      <c r="E33" s="343"/>
      <c r="F33" s="343"/>
      <c r="G33" s="355"/>
      <c r="H33" s="344">
        <v>7</v>
      </c>
      <c r="I33" s="345">
        <v>5.5</v>
      </c>
      <c r="J33" s="346">
        <v>6</v>
      </c>
      <c r="K33" s="347"/>
      <c r="L33" s="348">
        <f>I33*J33*K33</f>
        <v>0</v>
      </c>
      <c r="N33" s="146">
        <f t="shared" si="1"/>
        <v>0</v>
      </c>
      <c r="O33" s="146">
        <f t="shared" si="2"/>
        <v>0</v>
      </c>
      <c r="IA33"/>
    </row>
    <row r="34" spans="2:235" ht="36" customHeight="1" thickBot="1">
      <c r="B34" s="29"/>
      <c r="C34" s="512"/>
      <c r="D34" s="518" t="s">
        <v>101</v>
      </c>
      <c r="E34" s="519"/>
      <c r="F34" s="519"/>
      <c r="G34" s="72"/>
      <c r="H34" s="172">
        <v>17</v>
      </c>
      <c r="I34" s="248">
        <v>14</v>
      </c>
      <c r="J34" s="249">
        <v>6</v>
      </c>
      <c r="K34" s="254"/>
      <c r="L34" s="252">
        <f t="shared" ref="L34" si="3">I34*J34*K34</f>
        <v>0</v>
      </c>
      <c r="IA34"/>
    </row>
    <row r="35" spans="2:235" ht="36" customHeight="1">
      <c r="B35" s="37" t="s">
        <v>42</v>
      </c>
      <c r="C35" s="520" t="s">
        <v>241</v>
      </c>
      <c r="D35" s="531" t="s">
        <v>110</v>
      </c>
      <c r="E35" s="531"/>
      <c r="F35" s="531"/>
      <c r="G35" s="212"/>
      <c r="H35" s="171">
        <v>10.5</v>
      </c>
      <c r="I35" s="250">
        <v>7.5</v>
      </c>
      <c r="J35" s="249">
        <v>6</v>
      </c>
      <c r="K35" s="257"/>
      <c r="L35" s="251">
        <f>I35*J35*K35</f>
        <v>0</v>
      </c>
      <c r="N35" s="146">
        <f>I35*J35*K35</f>
        <v>0</v>
      </c>
      <c r="O35" s="146">
        <f>H35*J35*K35</f>
        <v>0</v>
      </c>
      <c r="IA35"/>
    </row>
    <row r="36" spans="2:235" ht="36" customHeight="1">
      <c r="B36" s="26" t="s">
        <v>43</v>
      </c>
      <c r="C36" s="521"/>
      <c r="D36" s="73" t="s">
        <v>29</v>
      </c>
      <c r="E36" s="73"/>
      <c r="F36" s="73"/>
      <c r="G36" s="214"/>
      <c r="H36" s="171">
        <v>11</v>
      </c>
      <c r="I36" s="250">
        <v>7.5</v>
      </c>
      <c r="J36" s="247">
        <v>6</v>
      </c>
      <c r="K36" s="255"/>
      <c r="L36" s="251">
        <f>I36*J36*K36</f>
        <v>0</v>
      </c>
      <c r="N36" s="146">
        <f>I36*J36*K36</f>
        <v>0</v>
      </c>
      <c r="O36" s="146">
        <f>H36*J36*K36</f>
        <v>0</v>
      </c>
      <c r="IA36"/>
    </row>
    <row r="37" spans="2:235" ht="36" customHeight="1">
      <c r="B37" s="26" t="s">
        <v>44</v>
      </c>
      <c r="C37" s="521"/>
      <c r="D37" s="152" t="s">
        <v>152</v>
      </c>
      <c r="E37" s="71"/>
      <c r="F37" s="71"/>
      <c r="G37" s="215"/>
      <c r="H37" s="171">
        <v>13</v>
      </c>
      <c r="I37" s="246">
        <v>9.5</v>
      </c>
      <c r="J37" s="247">
        <v>6</v>
      </c>
      <c r="K37" s="253"/>
      <c r="L37" s="251">
        <f>I37*J37*K37</f>
        <v>0</v>
      </c>
      <c r="N37" s="146">
        <f>I37*J37*K37</f>
        <v>0</v>
      </c>
      <c r="O37" s="146">
        <f>H37*J37*K37</f>
        <v>0</v>
      </c>
      <c r="IA37"/>
    </row>
    <row r="38" spans="2:235" ht="36" customHeight="1">
      <c r="B38" s="38" t="s">
        <v>127</v>
      </c>
      <c r="C38" s="521"/>
      <c r="D38" s="75" t="s">
        <v>102</v>
      </c>
      <c r="E38" s="75"/>
      <c r="F38" s="75"/>
      <c r="G38" s="213"/>
      <c r="H38" s="171">
        <v>18</v>
      </c>
      <c r="I38" s="250">
        <v>13.5</v>
      </c>
      <c r="J38" s="249">
        <v>6</v>
      </c>
      <c r="K38" s="257"/>
      <c r="L38" s="251">
        <f>I38*J38*K38</f>
        <v>0</v>
      </c>
      <c r="N38" s="146">
        <f>I38*J38*K38</f>
        <v>0</v>
      </c>
      <c r="O38" s="146">
        <f>H38*J38*K38</f>
        <v>0</v>
      </c>
      <c r="IA38"/>
    </row>
    <row r="39" spans="2:235" ht="36" customHeight="1">
      <c r="B39" s="39" t="s">
        <v>45</v>
      </c>
      <c r="C39" s="521"/>
      <c r="D39" s="354" t="s">
        <v>30</v>
      </c>
      <c r="E39" s="354"/>
      <c r="F39" s="354"/>
      <c r="G39" s="74"/>
      <c r="H39" s="171">
        <v>19</v>
      </c>
      <c r="I39" s="250">
        <v>14.5</v>
      </c>
      <c r="J39" s="249">
        <v>6</v>
      </c>
      <c r="K39" s="256"/>
      <c r="L39" s="251">
        <f t="shared" ref="L39:L42" si="4">I39*J39*K39</f>
        <v>0</v>
      </c>
      <c r="N39" s="146">
        <f t="shared" ref="N39:N47" si="5">I39*J39*K39</f>
        <v>0</v>
      </c>
      <c r="O39" s="146">
        <f t="shared" ref="O39:O47" si="6">H39*J39*K39</f>
        <v>0</v>
      </c>
      <c r="IA39"/>
    </row>
    <row r="40" spans="2:235" ht="36" customHeight="1">
      <c r="B40" s="29" t="s">
        <v>46</v>
      </c>
      <c r="C40" s="521"/>
      <c r="D40" s="508" t="s">
        <v>111</v>
      </c>
      <c r="E40" s="508"/>
      <c r="F40" s="508"/>
      <c r="G40" s="509"/>
      <c r="H40" s="173">
        <v>23</v>
      </c>
      <c r="I40" s="246">
        <v>18</v>
      </c>
      <c r="J40" s="247">
        <v>6</v>
      </c>
      <c r="K40" s="255"/>
      <c r="L40" s="251">
        <f t="shared" si="4"/>
        <v>0</v>
      </c>
      <c r="N40" s="146">
        <f t="shared" si="5"/>
        <v>0</v>
      </c>
      <c r="O40" s="146">
        <f t="shared" si="6"/>
        <v>0</v>
      </c>
    </row>
    <row r="41" spans="2:235" ht="36" customHeight="1">
      <c r="B41" s="29" t="s">
        <v>47</v>
      </c>
      <c r="C41" s="521"/>
      <c r="D41" s="153" t="s">
        <v>31</v>
      </c>
      <c r="E41" s="76"/>
      <c r="F41" s="76"/>
      <c r="G41" s="77"/>
      <c r="H41" s="171">
        <v>26</v>
      </c>
      <c r="I41" s="246">
        <v>19</v>
      </c>
      <c r="J41" s="247">
        <v>6</v>
      </c>
      <c r="K41" s="253"/>
      <c r="L41" s="251">
        <f t="shared" si="4"/>
        <v>0</v>
      </c>
      <c r="N41" s="146">
        <f t="shared" si="5"/>
        <v>0</v>
      </c>
      <c r="O41" s="146">
        <f t="shared" si="6"/>
        <v>0</v>
      </c>
    </row>
    <row r="42" spans="2:235" ht="36" customHeight="1" thickBot="1">
      <c r="B42" s="29" t="s">
        <v>48</v>
      </c>
      <c r="C42" s="522"/>
      <c r="D42" s="516" t="s">
        <v>171</v>
      </c>
      <c r="E42" s="516"/>
      <c r="F42" s="516"/>
      <c r="G42" s="517"/>
      <c r="H42" s="174">
        <v>30</v>
      </c>
      <c r="I42" s="250">
        <v>25</v>
      </c>
      <c r="J42" s="237">
        <v>3</v>
      </c>
      <c r="K42" s="257"/>
      <c r="L42" s="251">
        <f t="shared" si="4"/>
        <v>0</v>
      </c>
      <c r="N42" s="146">
        <f t="shared" si="5"/>
        <v>0</v>
      </c>
      <c r="O42" s="146">
        <f t="shared" si="6"/>
        <v>0</v>
      </c>
    </row>
    <row r="43" spans="2:235" ht="54.75" customHeight="1" thickBot="1">
      <c r="C43" s="513" t="s">
        <v>33</v>
      </c>
      <c r="D43" s="514"/>
      <c r="E43" s="514"/>
      <c r="F43" s="514"/>
      <c r="G43" s="514"/>
      <c r="H43" s="514"/>
      <c r="I43" s="514"/>
      <c r="J43" s="514"/>
      <c r="K43" s="514"/>
      <c r="L43" s="515"/>
      <c r="N43" s="146">
        <f t="shared" si="5"/>
        <v>0</v>
      </c>
      <c r="O43" s="146">
        <f t="shared" si="6"/>
        <v>0</v>
      </c>
    </row>
    <row r="44" spans="2:235" ht="36" customHeight="1">
      <c r="B44" s="26" t="s">
        <v>36</v>
      </c>
      <c r="C44" s="510" t="s">
        <v>34</v>
      </c>
      <c r="D44" s="57" t="s">
        <v>151</v>
      </c>
      <c r="E44" s="78"/>
      <c r="F44" s="78"/>
      <c r="G44" s="79"/>
      <c r="H44" s="175">
        <v>11</v>
      </c>
      <c r="I44" s="258">
        <v>9.5</v>
      </c>
      <c r="J44" s="259">
        <v>6</v>
      </c>
      <c r="K44" s="223"/>
      <c r="L44" s="264">
        <f t="shared" ref="L44:L53" si="7">I44*J44*K44</f>
        <v>0</v>
      </c>
      <c r="N44" s="146">
        <f t="shared" si="5"/>
        <v>0</v>
      </c>
      <c r="O44" s="146">
        <f t="shared" si="6"/>
        <v>0</v>
      </c>
    </row>
    <row r="45" spans="2:235" ht="36" customHeight="1">
      <c r="B45" s="26" t="s">
        <v>112</v>
      </c>
      <c r="C45" s="511"/>
      <c r="D45" s="506" t="s">
        <v>144</v>
      </c>
      <c r="E45" s="507"/>
      <c r="F45" s="507"/>
      <c r="G45" s="80"/>
      <c r="H45" s="170">
        <v>15</v>
      </c>
      <c r="I45" s="233">
        <v>12</v>
      </c>
      <c r="J45" s="220">
        <v>6</v>
      </c>
      <c r="K45" s="244"/>
      <c r="L45" s="264">
        <f t="shared" si="7"/>
        <v>0</v>
      </c>
      <c r="N45" s="146">
        <f t="shared" si="5"/>
        <v>0</v>
      </c>
      <c r="O45" s="146">
        <f t="shared" si="6"/>
        <v>0</v>
      </c>
    </row>
    <row r="46" spans="2:235" ht="36" customHeight="1">
      <c r="B46" s="29" t="s">
        <v>128</v>
      </c>
      <c r="C46" s="511"/>
      <c r="D46" s="82" t="s">
        <v>145</v>
      </c>
      <c r="E46" s="83"/>
      <c r="F46" s="83"/>
      <c r="G46" s="84"/>
      <c r="H46" s="170">
        <v>20</v>
      </c>
      <c r="I46" s="233">
        <v>16</v>
      </c>
      <c r="J46" s="220">
        <v>6</v>
      </c>
      <c r="K46" s="244"/>
      <c r="L46" s="264">
        <f t="shared" si="7"/>
        <v>0</v>
      </c>
      <c r="N46" s="146">
        <f t="shared" si="5"/>
        <v>0</v>
      </c>
      <c r="O46" s="146">
        <f t="shared" si="6"/>
        <v>0</v>
      </c>
    </row>
    <row r="47" spans="2:235" ht="36" customHeight="1" thickBot="1">
      <c r="B47" s="29" t="s">
        <v>113</v>
      </c>
      <c r="C47" s="512"/>
      <c r="D47" s="337" t="s">
        <v>150</v>
      </c>
      <c r="E47" s="338"/>
      <c r="F47" s="338"/>
      <c r="G47" s="356"/>
      <c r="H47" s="180">
        <v>22.5</v>
      </c>
      <c r="I47" s="234">
        <v>19.5</v>
      </c>
      <c r="J47" s="219">
        <v>6</v>
      </c>
      <c r="K47" s="245"/>
      <c r="L47" s="357">
        <f t="shared" si="7"/>
        <v>0</v>
      </c>
      <c r="N47" s="146">
        <f t="shared" si="5"/>
        <v>0</v>
      </c>
      <c r="O47" s="146">
        <f t="shared" si="6"/>
        <v>0</v>
      </c>
    </row>
    <row r="48" spans="2:235" ht="38.25" customHeight="1" thickBot="1">
      <c r="B48" s="26" t="s">
        <v>114</v>
      </c>
      <c r="C48" s="460" t="s">
        <v>35</v>
      </c>
      <c r="D48" s="107" t="s">
        <v>172</v>
      </c>
      <c r="E48" s="67"/>
      <c r="F48" s="67"/>
      <c r="G48" s="154"/>
      <c r="H48" s="182">
        <v>19</v>
      </c>
      <c r="I48" s="233">
        <v>15</v>
      </c>
      <c r="J48" s="221">
        <v>6</v>
      </c>
      <c r="K48" s="243"/>
      <c r="L48" s="283">
        <f t="shared" si="7"/>
        <v>0</v>
      </c>
      <c r="N48" s="146">
        <f t="shared" ref="N48:N59" si="8">I48*J48*K48</f>
        <v>0</v>
      </c>
      <c r="O48" s="146">
        <f t="shared" ref="O48:O59" si="9">H48*J48*K48</f>
        <v>0</v>
      </c>
    </row>
    <row r="49" spans="2:21" ht="38.25" customHeight="1" thickBot="1">
      <c r="B49" s="26" t="s">
        <v>130</v>
      </c>
      <c r="C49" s="461"/>
      <c r="D49" s="90" t="s">
        <v>139</v>
      </c>
      <c r="E49" s="91"/>
      <c r="F49" s="91"/>
      <c r="G49" s="81"/>
      <c r="H49" s="170">
        <v>21</v>
      </c>
      <c r="I49" s="233">
        <v>16.5</v>
      </c>
      <c r="J49" s="221">
        <v>6</v>
      </c>
      <c r="K49" s="244"/>
      <c r="L49" s="264">
        <f t="shared" si="7"/>
        <v>0</v>
      </c>
      <c r="N49" s="146">
        <f t="shared" si="8"/>
        <v>0</v>
      </c>
      <c r="O49" s="146">
        <f t="shared" si="9"/>
        <v>0</v>
      </c>
      <c r="U49" s="359"/>
    </row>
    <row r="50" spans="2:21" ht="38.25" customHeight="1">
      <c r="B50" s="26" t="s">
        <v>37</v>
      </c>
      <c r="C50" s="461"/>
      <c r="D50" s="92" t="s">
        <v>177</v>
      </c>
      <c r="E50" s="93"/>
      <c r="F50" s="93"/>
      <c r="G50" s="93"/>
      <c r="H50" s="170">
        <v>24</v>
      </c>
      <c r="I50" s="233">
        <v>20</v>
      </c>
      <c r="J50" s="221">
        <v>6</v>
      </c>
      <c r="K50" s="244"/>
      <c r="L50" s="264">
        <f t="shared" si="7"/>
        <v>0</v>
      </c>
      <c r="N50" s="146">
        <f t="shared" si="8"/>
        <v>0</v>
      </c>
      <c r="O50" s="146">
        <f t="shared" si="9"/>
        <v>0</v>
      </c>
    </row>
    <row r="51" spans="2:21" ht="38.25" customHeight="1">
      <c r="B51" s="26" t="s">
        <v>38</v>
      </c>
      <c r="C51" s="461"/>
      <c r="D51" s="103" t="s">
        <v>178</v>
      </c>
      <c r="E51" s="55"/>
      <c r="F51" s="55"/>
      <c r="G51" s="94"/>
      <c r="H51" s="175">
        <v>29</v>
      </c>
      <c r="I51" s="263">
        <v>23</v>
      </c>
      <c r="J51" s="237">
        <v>3</v>
      </c>
      <c r="K51" s="223"/>
      <c r="L51" s="264">
        <f t="shared" si="7"/>
        <v>0</v>
      </c>
      <c r="N51" s="146">
        <f t="shared" si="8"/>
        <v>0</v>
      </c>
      <c r="O51" s="146">
        <f t="shared" si="9"/>
        <v>0</v>
      </c>
    </row>
    <row r="52" spans="2:21" ht="38.25" customHeight="1">
      <c r="B52" s="26" t="s">
        <v>39</v>
      </c>
      <c r="C52" s="461"/>
      <c r="D52" s="89" t="s">
        <v>143</v>
      </c>
      <c r="E52" s="64"/>
      <c r="F52" s="64"/>
      <c r="G52" s="87"/>
      <c r="H52" s="175">
        <v>30</v>
      </c>
      <c r="I52" s="263">
        <v>24</v>
      </c>
      <c r="J52" s="237">
        <v>3</v>
      </c>
      <c r="K52" s="223"/>
      <c r="L52" s="264">
        <f t="shared" si="7"/>
        <v>0</v>
      </c>
      <c r="N52" s="146">
        <f t="shared" si="8"/>
        <v>0</v>
      </c>
      <c r="O52" s="146">
        <f t="shared" si="9"/>
        <v>0</v>
      </c>
    </row>
    <row r="53" spans="2:21" ht="38.25" customHeight="1" thickBot="1">
      <c r="B53" s="29" t="s">
        <v>40</v>
      </c>
      <c r="C53" s="462"/>
      <c r="D53" s="95" t="s">
        <v>169</v>
      </c>
      <c r="E53" s="358"/>
      <c r="F53" s="358"/>
      <c r="G53" s="96"/>
      <c r="H53" s="170">
        <v>43</v>
      </c>
      <c r="I53" s="233">
        <v>35</v>
      </c>
      <c r="J53" s="237">
        <v>3</v>
      </c>
      <c r="K53" s="244"/>
      <c r="L53" s="264">
        <f t="shared" si="7"/>
        <v>0</v>
      </c>
      <c r="N53" s="146">
        <f t="shared" si="8"/>
        <v>0</v>
      </c>
      <c r="O53" s="146">
        <f t="shared" si="9"/>
        <v>0</v>
      </c>
    </row>
    <row r="54" spans="2:21" ht="46.5" customHeight="1" thickBot="1">
      <c r="C54" s="500" t="s">
        <v>49</v>
      </c>
      <c r="D54" s="501"/>
      <c r="E54" s="501"/>
      <c r="F54" s="501"/>
      <c r="G54" s="501"/>
      <c r="H54" s="501"/>
      <c r="I54" s="501"/>
      <c r="J54" s="501"/>
      <c r="K54" s="501"/>
      <c r="L54" s="502"/>
      <c r="N54" s="146">
        <f t="shared" si="8"/>
        <v>0</v>
      </c>
      <c r="O54" s="146">
        <f t="shared" si="9"/>
        <v>0</v>
      </c>
    </row>
    <row r="55" spans="2:21" ht="66.75" customHeight="1" thickBot="1">
      <c r="B55" s="29" t="s">
        <v>52</v>
      </c>
      <c r="C55" s="359" t="s">
        <v>50</v>
      </c>
      <c r="D55" s="98" t="s">
        <v>231</v>
      </c>
      <c r="E55" s="60"/>
      <c r="F55" s="60"/>
      <c r="G55" s="99"/>
      <c r="H55" s="179">
        <v>10</v>
      </c>
      <c r="I55" s="265">
        <v>6</v>
      </c>
      <c r="J55" s="266">
        <v>6</v>
      </c>
      <c r="K55" s="268"/>
      <c r="L55" s="269">
        <f>I55*J55*K55</f>
        <v>0</v>
      </c>
      <c r="N55" s="146">
        <f t="shared" si="8"/>
        <v>0</v>
      </c>
      <c r="O55" s="146">
        <f t="shared" si="9"/>
        <v>0</v>
      </c>
    </row>
    <row r="56" spans="2:21" ht="39" customHeight="1">
      <c r="B56" s="26" t="s">
        <v>53</v>
      </c>
      <c r="C56" s="460" t="s">
        <v>51</v>
      </c>
      <c r="D56" s="98" t="s">
        <v>54</v>
      </c>
      <c r="E56" s="56"/>
      <c r="F56" s="155"/>
      <c r="G56" s="199"/>
      <c r="H56" s="179">
        <v>9.5</v>
      </c>
      <c r="I56" s="265">
        <v>6</v>
      </c>
      <c r="J56" s="222">
        <v>6</v>
      </c>
      <c r="K56" s="268"/>
      <c r="L56" s="269">
        <f t="shared" ref="L56" si="10">I56*J56*K56</f>
        <v>0</v>
      </c>
      <c r="N56" s="146">
        <f t="shared" si="8"/>
        <v>0</v>
      </c>
      <c r="O56" s="146">
        <f t="shared" si="9"/>
        <v>0</v>
      </c>
    </row>
    <row r="57" spans="2:21" ht="39" customHeight="1">
      <c r="B57" s="26" t="s">
        <v>129</v>
      </c>
      <c r="C57" s="461"/>
      <c r="D57" s="95" t="s">
        <v>188</v>
      </c>
      <c r="E57" s="101"/>
      <c r="F57" s="102"/>
      <c r="G57" s="81"/>
      <c r="H57" s="170">
        <v>9.5</v>
      </c>
      <c r="I57" s="233">
        <v>6</v>
      </c>
      <c r="J57" s="220">
        <v>6</v>
      </c>
      <c r="K57" s="244"/>
      <c r="L57" s="227">
        <f>I57*J57*K57</f>
        <v>0</v>
      </c>
      <c r="N57" s="146">
        <f>I57*J57*K57</f>
        <v>0</v>
      </c>
      <c r="O57" s="146">
        <f>H57*J57*K57</f>
        <v>0</v>
      </c>
    </row>
    <row r="58" spans="2:21" ht="39" customHeight="1" thickBot="1">
      <c r="B58" s="26" t="s">
        <v>129</v>
      </c>
      <c r="C58" s="462"/>
      <c r="D58" s="360" t="s">
        <v>226</v>
      </c>
      <c r="E58" s="101"/>
      <c r="F58" s="102"/>
      <c r="G58" s="81"/>
      <c r="H58" s="170">
        <v>14</v>
      </c>
      <c r="I58" s="233">
        <v>10</v>
      </c>
      <c r="J58" s="220">
        <v>6</v>
      </c>
      <c r="K58" s="244"/>
      <c r="L58" s="227">
        <f t="shared" ref="L58" si="11">I58*J58*K58</f>
        <v>0</v>
      </c>
      <c r="N58" s="146">
        <f t="shared" ref="N58" si="12">I58*J58*K58</f>
        <v>0</v>
      </c>
      <c r="O58" s="146">
        <f t="shared" ref="O58" si="13">H58*J58*K58</f>
        <v>0</v>
      </c>
    </row>
    <row r="59" spans="2:21" ht="57.75" customHeight="1" thickBot="1">
      <c r="C59" s="503" t="s">
        <v>55</v>
      </c>
      <c r="D59" s="504"/>
      <c r="E59" s="504"/>
      <c r="F59" s="504"/>
      <c r="G59" s="504"/>
      <c r="H59" s="504"/>
      <c r="I59" s="504"/>
      <c r="J59" s="504"/>
      <c r="K59" s="504"/>
      <c r="L59" s="505"/>
      <c r="N59" s="146">
        <f t="shared" si="8"/>
        <v>0</v>
      </c>
      <c r="O59" s="146">
        <f t="shared" si="9"/>
        <v>0</v>
      </c>
    </row>
    <row r="60" spans="2:21" ht="38.25" customHeight="1" thickBot="1">
      <c r="B60" s="35"/>
      <c r="C60" s="457" t="s">
        <v>59</v>
      </c>
      <c r="D60" s="336" t="s">
        <v>185</v>
      </c>
      <c r="E60" s="111"/>
      <c r="F60" s="111"/>
      <c r="G60" s="207"/>
      <c r="H60" s="180">
        <v>8</v>
      </c>
      <c r="I60" s="239">
        <v>4.95</v>
      </c>
      <c r="J60" s="340">
        <v>6</v>
      </c>
      <c r="K60" s="341"/>
      <c r="L60" s="230">
        <f>I60*J60*K60</f>
        <v>0</v>
      </c>
      <c r="N60" s="146">
        <f>I60*J60*K60</f>
        <v>0</v>
      </c>
      <c r="O60" s="146">
        <f>H60*J60*K60</f>
        <v>0</v>
      </c>
    </row>
    <row r="61" spans="2:21" ht="38.25" customHeight="1">
      <c r="B61" s="40" t="s">
        <v>115</v>
      </c>
      <c r="C61" s="458"/>
      <c r="D61" s="105" t="s">
        <v>149</v>
      </c>
      <c r="E61" s="106"/>
      <c r="F61" s="106"/>
      <c r="G61" s="106"/>
      <c r="H61" s="179">
        <v>10</v>
      </c>
      <c r="I61" s="265">
        <v>8.5</v>
      </c>
      <c r="J61" s="222">
        <v>6</v>
      </c>
      <c r="K61" s="273"/>
      <c r="L61" s="272">
        <f t="shared" ref="L61:L82" si="14">I61*J61*K61</f>
        <v>0</v>
      </c>
      <c r="N61" s="146">
        <f t="shared" ref="N61:N128" si="15">I61*J61*K61</f>
        <v>0</v>
      </c>
      <c r="O61" s="146">
        <f t="shared" ref="O61:O128" si="16">H61*J61*K61</f>
        <v>0</v>
      </c>
    </row>
    <row r="62" spans="2:21" ht="38.25" customHeight="1">
      <c r="B62" s="36" t="s">
        <v>63</v>
      </c>
      <c r="C62" s="458"/>
      <c r="D62" s="470" t="s">
        <v>142</v>
      </c>
      <c r="E62" s="471"/>
      <c r="F62" s="471"/>
      <c r="G62" s="81"/>
      <c r="H62" s="170">
        <v>13</v>
      </c>
      <c r="I62" s="233">
        <v>9.5</v>
      </c>
      <c r="J62" s="220">
        <v>6</v>
      </c>
      <c r="K62" s="274"/>
      <c r="L62" s="225">
        <f t="shared" si="14"/>
        <v>0</v>
      </c>
      <c r="N62" s="146">
        <f t="shared" ref="N62:N82" si="17">I62*J62*K62</f>
        <v>0</v>
      </c>
      <c r="O62" s="146">
        <f t="shared" ref="O62:O82" si="18">H62*J62*K62</f>
        <v>0</v>
      </c>
    </row>
    <row r="63" spans="2:21" ht="38.25" customHeight="1">
      <c r="B63" s="42" t="s">
        <v>64</v>
      </c>
      <c r="C63" s="458"/>
      <c r="D63" s="474" t="s">
        <v>192</v>
      </c>
      <c r="E63" s="475"/>
      <c r="F63" s="475"/>
      <c r="G63" s="81"/>
      <c r="H63" s="170">
        <v>14</v>
      </c>
      <c r="I63" s="233">
        <v>10.95</v>
      </c>
      <c r="J63" s="220">
        <v>6</v>
      </c>
      <c r="K63" s="274"/>
      <c r="L63" s="225">
        <f>I63*J63*K63</f>
        <v>0</v>
      </c>
      <c r="N63" s="146">
        <f t="shared" si="17"/>
        <v>0</v>
      </c>
      <c r="O63" s="146">
        <f t="shared" si="18"/>
        <v>0</v>
      </c>
    </row>
    <row r="64" spans="2:21" ht="38.25" customHeight="1">
      <c r="B64" s="35" t="s">
        <v>65</v>
      </c>
      <c r="C64" s="458"/>
      <c r="D64" s="470" t="s">
        <v>232</v>
      </c>
      <c r="E64" s="471"/>
      <c r="F64" s="471"/>
      <c r="G64" s="81"/>
      <c r="H64" s="170">
        <v>15</v>
      </c>
      <c r="I64" s="233">
        <v>12.25</v>
      </c>
      <c r="J64" s="220">
        <v>6</v>
      </c>
      <c r="K64" s="274"/>
      <c r="L64" s="225">
        <f t="shared" si="14"/>
        <v>0</v>
      </c>
      <c r="N64" s="146">
        <f t="shared" si="17"/>
        <v>0</v>
      </c>
      <c r="O64" s="146">
        <f t="shared" si="18"/>
        <v>0</v>
      </c>
    </row>
    <row r="65" spans="2:15" ht="38.25" customHeight="1">
      <c r="B65" s="35" t="s">
        <v>65</v>
      </c>
      <c r="C65" s="458"/>
      <c r="D65" s="470" t="s">
        <v>191</v>
      </c>
      <c r="E65" s="471"/>
      <c r="F65" s="471"/>
      <c r="G65" s="81"/>
      <c r="H65" s="170">
        <v>18</v>
      </c>
      <c r="I65" s="233">
        <v>12.95</v>
      </c>
      <c r="J65" s="237">
        <v>3</v>
      </c>
      <c r="K65" s="274"/>
      <c r="L65" s="225">
        <f>I65*J65*K65</f>
        <v>0</v>
      </c>
      <c r="N65" s="146">
        <f>I65*J65*K65</f>
        <v>0</v>
      </c>
      <c r="O65" s="146">
        <f>H65*J65*K65</f>
        <v>0</v>
      </c>
    </row>
    <row r="66" spans="2:15" ht="38.25" customHeight="1">
      <c r="B66" s="42" t="s">
        <v>64</v>
      </c>
      <c r="C66" s="458"/>
      <c r="D66" s="474" t="s">
        <v>141</v>
      </c>
      <c r="E66" s="475"/>
      <c r="F66" s="475"/>
      <c r="G66" s="81"/>
      <c r="H66" s="170">
        <v>16</v>
      </c>
      <c r="I66" s="233">
        <v>13.95</v>
      </c>
      <c r="J66" s="220">
        <v>6</v>
      </c>
      <c r="K66" s="274"/>
      <c r="L66" s="225">
        <f t="shared" ref="L66" si="19">I66*J66*K66</f>
        <v>0</v>
      </c>
      <c r="N66" s="146">
        <f t="shared" si="17"/>
        <v>0</v>
      </c>
      <c r="O66" s="146">
        <f t="shared" si="18"/>
        <v>0</v>
      </c>
    </row>
    <row r="67" spans="2:15" ht="38.25" customHeight="1">
      <c r="B67" s="35" t="s">
        <v>66</v>
      </c>
      <c r="C67" s="458"/>
      <c r="D67" s="470" t="s">
        <v>214</v>
      </c>
      <c r="E67" s="471"/>
      <c r="F67" s="471"/>
      <c r="G67" s="203"/>
      <c r="H67" s="170">
        <v>18</v>
      </c>
      <c r="I67" s="233">
        <v>14</v>
      </c>
      <c r="J67" s="333">
        <v>6</v>
      </c>
      <c r="K67" s="274"/>
      <c r="L67" s="225">
        <f t="shared" ref="L67" si="20">I67*J67*K67</f>
        <v>0</v>
      </c>
      <c r="N67" s="146">
        <f t="shared" si="17"/>
        <v>0</v>
      </c>
      <c r="O67" s="146">
        <f t="shared" si="18"/>
        <v>0</v>
      </c>
    </row>
    <row r="68" spans="2:15" ht="38.25" customHeight="1">
      <c r="B68" s="35" t="s">
        <v>66</v>
      </c>
      <c r="C68" s="458"/>
      <c r="D68" s="470" t="s">
        <v>208</v>
      </c>
      <c r="E68" s="471"/>
      <c r="F68" s="471"/>
      <c r="G68" s="203"/>
      <c r="H68" s="170">
        <v>20</v>
      </c>
      <c r="I68" s="233">
        <v>14.5</v>
      </c>
      <c r="J68" s="220">
        <v>6</v>
      </c>
      <c r="K68" s="274"/>
      <c r="L68" s="225">
        <f>I68*J68*K68</f>
        <v>0</v>
      </c>
      <c r="N68" s="146">
        <f t="shared" si="17"/>
        <v>0</v>
      </c>
      <c r="O68" s="146">
        <f t="shared" si="18"/>
        <v>0</v>
      </c>
    </row>
    <row r="69" spans="2:15" ht="38.25" customHeight="1">
      <c r="B69" s="35" t="s">
        <v>65</v>
      </c>
      <c r="C69" s="458"/>
      <c r="D69" s="470" t="s">
        <v>193</v>
      </c>
      <c r="E69" s="471"/>
      <c r="F69" s="471"/>
      <c r="G69" s="81"/>
      <c r="H69" s="170">
        <v>18</v>
      </c>
      <c r="I69" s="233">
        <v>14.95</v>
      </c>
      <c r="J69" s="220">
        <v>6</v>
      </c>
      <c r="K69" s="274"/>
      <c r="L69" s="225">
        <f t="shared" si="14"/>
        <v>0</v>
      </c>
      <c r="N69" s="146">
        <f t="shared" si="17"/>
        <v>0</v>
      </c>
      <c r="O69" s="146">
        <f t="shared" si="18"/>
        <v>0</v>
      </c>
    </row>
    <row r="70" spans="2:15" ht="38.25" customHeight="1">
      <c r="B70" s="35" t="s">
        <v>65</v>
      </c>
      <c r="C70" s="458"/>
      <c r="D70" s="470" t="s">
        <v>197</v>
      </c>
      <c r="E70" s="471"/>
      <c r="F70" s="471"/>
      <c r="G70" s="81"/>
      <c r="H70" s="170">
        <v>20</v>
      </c>
      <c r="I70" s="233">
        <v>16.95</v>
      </c>
      <c r="J70" s="220">
        <v>6</v>
      </c>
      <c r="K70" s="274"/>
      <c r="L70" s="225">
        <f t="shared" ref="L70:L80" si="21">I70*J70*K70</f>
        <v>0</v>
      </c>
      <c r="N70" s="146">
        <f t="shared" si="17"/>
        <v>0</v>
      </c>
      <c r="O70" s="146">
        <f t="shared" si="18"/>
        <v>0</v>
      </c>
    </row>
    <row r="71" spans="2:15" ht="38.25" customHeight="1">
      <c r="B71" s="35" t="s">
        <v>65</v>
      </c>
      <c r="C71" s="458"/>
      <c r="D71" s="470" t="s">
        <v>194</v>
      </c>
      <c r="E71" s="471"/>
      <c r="F71" s="471"/>
      <c r="G71" s="81"/>
      <c r="H71" s="170">
        <v>22</v>
      </c>
      <c r="I71" s="233">
        <v>16.95</v>
      </c>
      <c r="J71" s="220">
        <v>6</v>
      </c>
      <c r="K71" s="274"/>
      <c r="L71" s="225">
        <f t="shared" si="21"/>
        <v>0</v>
      </c>
      <c r="N71" s="146">
        <f t="shared" si="17"/>
        <v>0</v>
      </c>
      <c r="O71" s="146">
        <f t="shared" si="18"/>
        <v>0</v>
      </c>
    </row>
    <row r="72" spans="2:15" ht="38.25" customHeight="1">
      <c r="B72" s="43" t="s">
        <v>67</v>
      </c>
      <c r="C72" s="458"/>
      <c r="D72" s="558" t="s">
        <v>225</v>
      </c>
      <c r="E72" s="559"/>
      <c r="F72" s="559"/>
      <c r="G72" s="361"/>
      <c r="H72" s="170">
        <v>20</v>
      </c>
      <c r="I72" s="233">
        <v>17.5</v>
      </c>
      <c r="J72" s="220">
        <v>6</v>
      </c>
      <c r="K72" s="274"/>
      <c r="L72" s="225">
        <f>I72*J72*K72</f>
        <v>0</v>
      </c>
      <c r="N72" s="146">
        <f t="shared" si="17"/>
        <v>0</v>
      </c>
      <c r="O72" s="146">
        <f t="shared" si="18"/>
        <v>0</v>
      </c>
    </row>
    <row r="73" spans="2:15" ht="38.25" customHeight="1">
      <c r="B73" s="35" t="s">
        <v>65</v>
      </c>
      <c r="C73" s="458"/>
      <c r="D73" s="470" t="s">
        <v>219</v>
      </c>
      <c r="E73" s="471"/>
      <c r="F73" s="471"/>
      <c r="G73" s="81"/>
      <c r="H73" s="170">
        <v>22</v>
      </c>
      <c r="I73" s="233">
        <v>17.5</v>
      </c>
      <c r="J73" s="220">
        <v>6</v>
      </c>
      <c r="K73" s="274"/>
      <c r="L73" s="225">
        <f>I73*J73*K73</f>
        <v>0</v>
      </c>
      <c r="N73" s="146">
        <f t="shared" si="17"/>
        <v>0</v>
      </c>
      <c r="O73" s="146">
        <f t="shared" si="18"/>
        <v>0</v>
      </c>
    </row>
    <row r="74" spans="2:15" ht="38.25" customHeight="1">
      <c r="B74" s="35" t="s">
        <v>65</v>
      </c>
      <c r="C74" s="458"/>
      <c r="D74" s="470" t="s">
        <v>221</v>
      </c>
      <c r="E74" s="471"/>
      <c r="F74" s="471"/>
      <c r="G74" s="81"/>
      <c r="H74" s="170">
        <v>22</v>
      </c>
      <c r="I74" s="233">
        <v>18</v>
      </c>
      <c r="J74" s="220">
        <v>6</v>
      </c>
      <c r="K74" s="274"/>
      <c r="L74" s="225">
        <f t="shared" ref="L74" si="22">I74*J74*K74</f>
        <v>0</v>
      </c>
      <c r="N74" s="146">
        <f t="shared" si="17"/>
        <v>0</v>
      </c>
      <c r="O74" s="146">
        <f t="shared" si="18"/>
        <v>0</v>
      </c>
    </row>
    <row r="75" spans="2:15" ht="38.25" customHeight="1">
      <c r="B75" s="35" t="s">
        <v>65</v>
      </c>
      <c r="C75" s="458"/>
      <c r="D75" s="470" t="s">
        <v>198</v>
      </c>
      <c r="E75" s="471"/>
      <c r="F75" s="471"/>
      <c r="G75" s="81"/>
      <c r="H75" s="170">
        <v>25</v>
      </c>
      <c r="I75" s="233">
        <v>19.95</v>
      </c>
      <c r="J75" s="220">
        <v>6</v>
      </c>
      <c r="K75" s="274"/>
      <c r="L75" s="225">
        <f>I75*J75*K75</f>
        <v>0</v>
      </c>
      <c r="N75" s="146">
        <f t="shared" si="17"/>
        <v>0</v>
      </c>
      <c r="O75" s="146">
        <f t="shared" si="18"/>
        <v>0</v>
      </c>
    </row>
    <row r="76" spans="2:15" ht="38.25" customHeight="1">
      <c r="B76" s="42" t="s">
        <v>64</v>
      </c>
      <c r="C76" s="458"/>
      <c r="D76" s="474" t="s">
        <v>200</v>
      </c>
      <c r="E76" s="475"/>
      <c r="F76" s="475"/>
      <c r="G76" s="81"/>
      <c r="H76" s="170">
        <v>25</v>
      </c>
      <c r="I76" s="233">
        <v>19.95</v>
      </c>
      <c r="J76" s="220">
        <v>6</v>
      </c>
      <c r="K76" s="274"/>
      <c r="L76" s="225">
        <f>I76*J76*K76</f>
        <v>0</v>
      </c>
      <c r="N76" s="146">
        <f t="shared" si="17"/>
        <v>0</v>
      </c>
      <c r="O76" s="146">
        <f t="shared" si="18"/>
        <v>0</v>
      </c>
    </row>
    <row r="77" spans="2:15" ht="38.25" customHeight="1">
      <c r="B77" s="35" t="s">
        <v>66</v>
      </c>
      <c r="C77" s="458"/>
      <c r="D77" s="470" t="s">
        <v>209</v>
      </c>
      <c r="E77" s="471"/>
      <c r="F77" s="471"/>
      <c r="G77" s="203"/>
      <c r="H77" s="170">
        <v>30</v>
      </c>
      <c r="I77" s="233">
        <v>24.95</v>
      </c>
      <c r="J77" s="240">
        <v>3</v>
      </c>
      <c r="K77" s="274"/>
      <c r="L77" s="225">
        <f>I77*J77*K77</f>
        <v>0</v>
      </c>
      <c r="N77" s="146">
        <f t="shared" si="17"/>
        <v>0</v>
      </c>
      <c r="O77" s="146">
        <f t="shared" si="18"/>
        <v>0</v>
      </c>
    </row>
    <row r="78" spans="2:15" ht="38.25" customHeight="1">
      <c r="B78" s="35" t="s">
        <v>65</v>
      </c>
      <c r="C78" s="458"/>
      <c r="D78" s="470" t="s">
        <v>210</v>
      </c>
      <c r="E78" s="471"/>
      <c r="F78" s="471"/>
      <c r="G78" s="81"/>
      <c r="H78" s="170">
        <v>38</v>
      </c>
      <c r="I78" s="233">
        <v>28</v>
      </c>
      <c r="J78" s="240">
        <v>3</v>
      </c>
      <c r="K78" s="274"/>
      <c r="L78" s="225">
        <f>I78*J78*K78</f>
        <v>0</v>
      </c>
      <c r="N78" s="146">
        <f t="shared" si="17"/>
        <v>0</v>
      </c>
      <c r="O78" s="146">
        <f t="shared" si="18"/>
        <v>0</v>
      </c>
    </row>
    <row r="79" spans="2:15" ht="38.25" customHeight="1">
      <c r="B79" s="43" t="s">
        <v>67</v>
      </c>
      <c r="C79" s="458"/>
      <c r="D79" s="560" t="s">
        <v>216</v>
      </c>
      <c r="E79" s="561"/>
      <c r="F79" s="561"/>
      <c r="G79" s="203"/>
      <c r="H79" s="177">
        <v>36</v>
      </c>
      <c r="I79" s="262">
        <v>29.95</v>
      </c>
      <c r="J79" s="240">
        <v>3</v>
      </c>
      <c r="K79" s="363"/>
      <c r="L79" s="229">
        <f>I79*J79*K79</f>
        <v>0</v>
      </c>
      <c r="N79" s="146">
        <f t="shared" si="17"/>
        <v>0</v>
      </c>
      <c r="O79" s="146">
        <f t="shared" si="18"/>
        <v>0</v>
      </c>
    </row>
    <row r="80" spans="2:15" ht="38.25" customHeight="1">
      <c r="B80" s="35" t="s">
        <v>65</v>
      </c>
      <c r="C80" s="458"/>
      <c r="D80" s="470" t="s">
        <v>211</v>
      </c>
      <c r="E80" s="471"/>
      <c r="F80" s="471"/>
      <c r="G80" s="81"/>
      <c r="H80" s="170">
        <v>58</v>
      </c>
      <c r="I80" s="233">
        <v>48</v>
      </c>
      <c r="J80" s="237">
        <v>3</v>
      </c>
      <c r="K80" s="274"/>
      <c r="L80" s="225">
        <f t="shared" si="21"/>
        <v>0</v>
      </c>
      <c r="N80" s="146">
        <f t="shared" si="17"/>
        <v>0</v>
      </c>
      <c r="O80" s="146">
        <f t="shared" si="18"/>
        <v>0</v>
      </c>
    </row>
    <row r="81" spans="2:15" ht="38.25" customHeight="1">
      <c r="B81" s="43" t="s">
        <v>67</v>
      </c>
      <c r="C81" s="458"/>
      <c r="D81" s="560" t="s">
        <v>213</v>
      </c>
      <c r="E81" s="561"/>
      <c r="F81" s="561"/>
      <c r="G81" s="203"/>
      <c r="H81" s="177"/>
      <c r="I81" s="262">
        <v>115</v>
      </c>
      <c r="J81" s="364">
        <v>1</v>
      </c>
      <c r="K81" s="363"/>
      <c r="L81" s="229">
        <f t="shared" ref="L81" si="23">I81*J81*K81</f>
        <v>0</v>
      </c>
      <c r="N81" s="146">
        <f t="shared" si="17"/>
        <v>0</v>
      </c>
      <c r="O81" s="146">
        <f t="shared" si="18"/>
        <v>0</v>
      </c>
    </row>
    <row r="82" spans="2:15" ht="38.25" customHeight="1" thickBot="1">
      <c r="B82" s="43" t="s">
        <v>67</v>
      </c>
      <c r="C82" s="459"/>
      <c r="D82" s="476" t="s">
        <v>215</v>
      </c>
      <c r="E82" s="477"/>
      <c r="F82" s="477"/>
      <c r="G82" s="362"/>
      <c r="H82" s="196"/>
      <c r="I82" s="277">
        <v>195</v>
      </c>
      <c r="J82" s="278">
        <v>1</v>
      </c>
      <c r="K82" s="331"/>
      <c r="L82" s="281">
        <f t="shared" si="14"/>
        <v>0</v>
      </c>
      <c r="N82" s="146">
        <f t="shared" si="17"/>
        <v>0</v>
      </c>
      <c r="O82" s="146">
        <f t="shared" si="18"/>
        <v>0</v>
      </c>
    </row>
    <row r="83" spans="2:15" ht="38.25" customHeight="1">
      <c r="B83" s="41" t="s">
        <v>61</v>
      </c>
      <c r="C83" s="562" t="s">
        <v>56</v>
      </c>
      <c r="D83" s="472" t="s">
        <v>170</v>
      </c>
      <c r="E83" s="473"/>
      <c r="F83" s="473"/>
      <c r="G83" s="208"/>
      <c r="H83" s="170">
        <v>13</v>
      </c>
      <c r="I83" s="233">
        <v>9</v>
      </c>
      <c r="J83" s="220">
        <v>6</v>
      </c>
      <c r="K83" s="274"/>
      <c r="L83" s="225">
        <f t="shared" ref="L83:L93" si="24">I83*J83*K83</f>
        <v>0</v>
      </c>
      <c r="N83" s="146">
        <f t="shared" si="15"/>
        <v>0</v>
      </c>
      <c r="O83" s="146">
        <f t="shared" si="16"/>
        <v>0</v>
      </c>
    </row>
    <row r="84" spans="2:15" ht="38.25" customHeight="1">
      <c r="B84" s="35" t="s">
        <v>116</v>
      </c>
      <c r="C84" s="563"/>
      <c r="D84" s="365" t="s">
        <v>227</v>
      </c>
      <c r="E84" s="67"/>
      <c r="F84" s="67"/>
      <c r="G84" s="81"/>
      <c r="H84" s="170">
        <v>20</v>
      </c>
      <c r="I84" s="233">
        <v>14.95</v>
      </c>
      <c r="J84" s="220">
        <v>6</v>
      </c>
      <c r="K84" s="274"/>
      <c r="L84" s="225">
        <f t="shared" ref="L84" si="25">I84*J84*K84</f>
        <v>0</v>
      </c>
      <c r="N84" s="146">
        <f t="shared" ref="N84" si="26">I84*J84*K84</f>
        <v>0</v>
      </c>
      <c r="O84" s="146">
        <f t="shared" ref="O84" si="27">H84*J84*K84</f>
        <v>0</v>
      </c>
    </row>
    <row r="85" spans="2:15" ht="38.25" customHeight="1">
      <c r="B85" s="41" t="s">
        <v>62</v>
      </c>
      <c r="C85" s="563"/>
      <c r="D85" s="472" t="s">
        <v>60</v>
      </c>
      <c r="E85" s="473"/>
      <c r="F85" s="473"/>
      <c r="G85" s="332"/>
      <c r="H85" s="170">
        <v>19</v>
      </c>
      <c r="I85" s="233">
        <v>16</v>
      </c>
      <c r="J85" s="333">
        <v>6</v>
      </c>
      <c r="K85" s="274"/>
      <c r="L85" s="225">
        <f>I85*J85*K85</f>
        <v>0</v>
      </c>
      <c r="N85" s="146">
        <f>I85*J85*K85</f>
        <v>0</v>
      </c>
      <c r="O85" s="146">
        <f>H85*J85*K85</f>
        <v>0</v>
      </c>
    </row>
    <row r="86" spans="2:15" ht="38.25" customHeight="1" thickBot="1">
      <c r="B86" s="35" t="s">
        <v>116</v>
      </c>
      <c r="C86" s="564"/>
      <c r="D86" s="107" t="s">
        <v>217</v>
      </c>
      <c r="E86" s="67"/>
      <c r="F86" s="67"/>
      <c r="G86" s="81"/>
      <c r="H86" s="170">
        <v>38</v>
      </c>
      <c r="I86" s="233">
        <v>29.95</v>
      </c>
      <c r="J86" s="237">
        <v>3</v>
      </c>
      <c r="K86" s="274"/>
      <c r="L86" s="225">
        <f t="shared" si="24"/>
        <v>0</v>
      </c>
      <c r="N86" s="146">
        <f t="shared" si="15"/>
        <v>0</v>
      </c>
      <c r="O86" s="146">
        <f t="shared" si="16"/>
        <v>0</v>
      </c>
    </row>
    <row r="87" spans="2:15" ht="38.25" customHeight="1">
      <c r="B87" s="26" t="s">
        <v>117</v>
      </c>
      <c r="C87" s="460" t="s">
        <v>57</v>
      </c>
      <c r="D87" s="197" t="s">
        <v>58</v>
      </c>
      <c r="E87" s="63"/>
      <c r="F87" s="63"/>
      <c r="G87" s="209"/>
      <c r="H87" s="182">
        <v>9</v>
      </c>
      <c r="I87" s="232">
        <v>6.5</v>
      </c>
      <c r="J87" s="218">
        <v>6</v>
      </c>
      <c r="K87" s="273"/>
      <c r="L87" s="224">
        <f t="shared" si="24"/>
        <v>0</v>
      </c>
      <c r="N87" s="146">
        <f t="shared" si="15"/>
        <v>0</v>
      </c>
      <c r="O87" s="146">
        <f t="shared" si="16"/>
        <v>0</v>
      </c>
    </row>
    <row r="88" spans="2:15" ht="38.25" customHeight="1">
      <c r="B88" s="29" t="s">
        <v>68</v>
      </c>
      <c r="C88" s="461"/>
      <c r="D88" s="108" t="s">
        <v>140</v>
      </c>
      <c r="E88" s="97"/>
      <c r="F88" s="97"/>
      <c r="G88" s="204"/>
      <c r="H88" s="170">
        <v>9.5</v>
      </c>
      <c r="I88" s="233">
        <v>6.5</v>
      </c>
      <c r="J88" s="220">
        <v>6</v>
      </c>
      <c r="K88" s="274"/>
      <c r="L88" s="225">
        <f t="shared" si="24"/>
        <v>0</v>
      </c>
      <c r="N88" s="146">
        <f t="shared" si="15"/>
        <v>0</v>
      </c>
      <c r="O88" s="146">
        <f t="shared" si="16"/>
        <v>0</v>
      </c>
    </row>
    <row r="89" spans="2:15" ht="38.25" customHeight="1">
      <c r="B89" s="26" t="s">
        <v>70</v>
      </c>
      <c r="C89" s="461"/>
      <c r="D89" s="103" t="s">
        <v>189</v>
      </c>
      <c r="E89" s="112"/>
      <c r="F89" s="112"/>
      <c r="G89" s="205"/>
      <c r="H89" s="175">
        <v>9</v>
      </c>
      <c r="I89" s="258">
        <v>6.5</v>
      </c>
      <c r="J89" s="271">
        <v>6</v>
      </c>
      <c r="K89" s="276"/>
      <c r="L89" s="231">
        <f t="shared" ref="L89" si="28">I89*J89*K89</f>
        <v>0</v>
      </c>
      <c r="N89" s="146">
        <f t="shared" ref="N89" si="29">I89*J89*K89</f>
        <v>0</v>
      </c>
      <c r="O89" s="146">
        <f t="shared" ref="O89" si="30">H89*J89*K89</f>
        <v>0</v>
      </c>
    </row>
    <row r="90" spans="2:15" ht="38.25" customHeight="1">
      <c r="B90" s="29" t="s">
        <v>131</v>
      </c>
      <c r="C90" s="461"/>
      <c r="D90" s="109" t="s">
        <v>146</v>
      </c>
      <c r="E90" s="85"/>
      <c r="F90" s="85"/>
      <c r="G90" s="198"/>
      <c r="H90" s="170">
        <v>9</v>
      </c>
      <c r="I90" s="233">
        <v>7</v>
      </c>
      <c r="J90" s="220">
        <v>6</v>
      </c>
      <c r="K90" s="274"/>
      <c r="L90" s="231">
        <f t="shared" si="24"/>
        <v>0</v>
      </c>
      <c r="N90" s="146">
        <f t="shared" si="15"/>
        <v>0</v>
      </c>
      <c r="O90" s="146">
        <f t="shared" si="16"/>
        <v>0</v>
      </c>
    </row>
    <row r="91" spans="2:15" ht="38.25" customHeight="1">
      <c r="B91" s="26" t="s">
        <v>118</v>
      </c>
      <c r="C91" s="461"/>
      <c r="D91" s="110" t="s">
        <v>147</v>
      </c>
      <c r="E91" s="111"/>
      <c r="F91" s="111"/>
      <c r="G91" s="86"/>
      <c r="H91" s="170">
        <v>12</v>
      </c>
      <c r="I91" s="233">
        <v>10</v>
      </c>
      <c r="J91" s="220">
        <v>6</v>
      </c>
      <c r="K91" s="274"/>
      <c r="L91" s="231">
        <f t="shared" si="24"/>
        <v>0</v>
      </c>
      <c r="N91" s="146">
        <f t="shared" si="15"/>
        <v>0</v>
      </c>
      <c r="O91" s="146">
        <f t="shared" si="16"/>
        <v>0</v>
      </c>
    </row>
    <row r="92" spans="2:15" ht="38.25" customHeight="1">
      <c r="B92" s="26" t="s">
        <v>69</v>
      </c>
      <c r="C92" s="461"/>
      <c r="D92" s="478" t="s">
        <v>148</v>
      </c>
      <c r="E92" s="479"/>
      <c r="F92" s="479"/>
      <c r="G92" s="201"/>
      <c r="H92" s="170">
        <v>12.5</v>
      </c>
      <c r="I92" s="233">
        <v>10</v>
      </c>
      <c r="J92" s="221">
        <v>6</v>
      </c>
      <c r="K92" s="275"/>
      <c r="L92" s="231">
        <f t="shared" si="24"/>
        <v>0</v>
      </c>
      <c r="N92" s="146">
        <f t="shared" si="15"/>
        <v>0</v>
      </c>
      <c r="O92" s="146">
        <f t="shared" si="16"/>
        <v>0</v>
      </c>
    </row>
    <row r="93" spans="2:15" ht="38.25" customHeight="1">
      <c r="B93" s="26" t="s">
        <v>70</v>
      </c>
      <c r="C93" s="461"/>
      <c r="D93" s="103" t="s">
        <v>190</v>
      </c>
      <c r="E93" s="112"/>
      <c r="F93" s="112"/>
      <c r="G93" s="205"/>
      <c r="H93" s="175">
        <v>20</v>
      </c>
      <c r="I93" s="258">
        <v>12.95</v>
      </c>
      <c r="J93" s="271">
        <v>6</v>
      </c>
      <c r="K93" s="276"/>
      <c r="L93" s="231">
        <f t="shared" si="24"/>
        <v>0</v>
      </c>
      <c r="N93" s="146">
        <f t="shared" si="15"/>
        <v>0</v>
      </c>
      <c r="O93" s="146">
        <f t="shared" si="16"/>
        <v>0</v>
      </c>
    </row>
    <row r="94" spans="2:15" ht="38.25" customHeight="1">
      <c r="B94" s="26" t="s">
        <v>73</v>
      </c>
      <c r="C94" s="461"/>
      <c r="D94" s="401" t="s">
        <v>223</v>
      </c>
      <c r="E94" s="111"/>
      <c r="F94" s="111"/>
      <c r="G94" s="402"/>
      <c r="H94" s="175">
        <v>16.5</v>
      </c>
      <c r="I94" s="366">
        <v>12.95</v>
      </c>
      <c r="J94" s="220">
        <v>6</v>
      </c>
      <c r="K94" s="367"/>
      <c r="L94" s="403">
        <f>I94*J94*K94</f>
        <v>0</v>
      </c>
      <c r="N94" s="146">
        <f>I94*J94*K94</f>
        <v>0</v>
      </c>
      <c r="O94" s="146">
        <f>H94*J94*K94</f>
        <v>0</v>
      </c>
    </row>
    <row r="95" spans="2:15" ht="38.25" customHeight="1">
      <c r="B95" s="26" t="s">
        <v>71</v>
      </c>
      <c r="C95" s="461"/>
      <c r="D95" s="572" t="s">
        <v>195</v>
      </c>
      <c r="E95" s="496"/>
      <c r="F95" s="496"/>
      <c r="G95" s="200"/>
      <c r="H95" s="170">
        <v>18</v>
      </c>
      <c r="I95" s="233">
        <v>14.5</v>
      </c>
      <c r="J95" s="220">
        <v>6</v>
      </c>
      <c r="K95" s="274"/>
      <c r="L95" s="231">
        <f t="shared" ref="L95:L111" si="31">I95*J95*K95</f>
        <v>0</v>
      </c>
      <c r="N95" s="146">
        <f t="shared" ref="N95:N111" si="32">I95*J95*K95</f>
        <v>0</v>
      </c>
      <c r="O95" s="146">
        <f t="shared" ref="O95:O111" si="33">H95*J95*K95</f>
        <v>0</v>
      </c>
    </row>
    <row r="96" spans="2:15" ht="38.25" customHeight="1">
      <c r="B96" s="26" t="s">
        <v>72</v>
      </c>
      <c r="C96" s="461"/>
      <c r="D96" s="113" t="s">
        <v>164</v>
      </c>
      <c r="E96" s="114"/>
      <c r="F96" s="114"/>
      <c r="G96" s="206"/>
      <c r="H96" s="170">
        <v>19</v>
      </c>
      <c r="I96" s="233">
        <v>14.5</v>
      </c>
      <c r="J96" s="220">
        <v>6</v>
      </c>
      <c r="K96" s="274"/>
      <c r="L96" s="225">
        <f>I96*J96*K96</f>
        <v>0</v>
      </c>
      <c r="N96" s="146">
        <f>I96*J96*K96</f>
        <v>0</v>
      </c>
      <c r="O96" s="146">
        <f>H96*J96*K96</f>
        <v>0</v>
      </c>
    </row>
    <row r="97" spans="2:15" ht="38.25" customHeight="1">
      <c r="B97" s="26" t="s">
        <v>71</v>
      </c>
      <c r="C97" s="461"/>
      <c r="D97" s="570" t="s">
        <v>229</v>
      </c>
      <c r="E97" s="571"/>
      <c r="F97" s="571"/>
      <c r="G97" s="203"/>
      <c r="H97" s="177">
        <v>20</v>
      </c>
      <c r="I97" s="233">
        <v>14.95</v>
      </c>
      <c r="J97" s="333">
        <v>6</v>
      </c>
      <c r="K97" s="363"/>
      <c r="L97" s="309">
        <f>I97*J97*K97</f>
        <v>0</v>
      </c>
      <c r="N97" s="146">
        <f>I97*J97*K97</f>
        <v>0</v>
      </c>
      <c r="O97" s="146">
        <f>H97*J97*K97</f>
        <v>0</v>
      </c>
    </row>
    <row r="98" spans="2:15" ht="38.25" customHeight="1">
      <c r="B98" s="26" t="s">
        <v>72</v>
      </c>
      <c r="C98" s="461"/>
      <c r="D98" s="404" t="s">
        <v>238</v>
      </c>
      <c r="E98" s="114"/>
      <c r="F98" s="114"/>
      <c r="G98" s="206"/>
      <c r="H98" s="170">
        <v>20</v>
      </c>
      <c r="I98" s="233">
        <v>14.95</v>
      </c>
      <c r="J98" s="333">
        <v>6</v>
      </c>
      <c r="K98" s="274"/>
      <c r="L98" s="225">
        <f t="shared" ref="L98" si="34">I98*J98*K98</f>
        <v>0</v>
      </c>
      <c r="N98" s="146">
        <f t="shared" ref="N98" si="35">I98*J98*K98</f>
        <v>0</v>
      </c>
      <c r="O98" s="146">
        <f t="shared" ref="O98" si="36">H98*J98*K98</f>
        <v>0</v>
      </c>
    </row>
    <row r="99" spans="2:15" ht="38.25" customHeight="1">
      <c r="B99" s="26" t="s">
        <v>71</v>
      </c>
      <c r="C99" s="461"/>
      <c r="D99" s="495" t="s">
        <v>203</v>
      </c>
      <c r="E99" s="496"/>
      <c r="F99" s="496"/>
      <c r="G99" s="200"/>
      <c r="H99" s="170">
        <v>20</v>
      </c>
      <c r="I99" s="233">
        <v>16.95</v>
      </c>
      <c r="J99" s="220">
        <v>6</v>
      </c>
      <c r="K99" s="274"/>
      <c r="L99" s="231">
        <f t="shared" ref="L99:L107" si="37">I99*J99*K99</f>
        <v>0</v>
      </c>
      <c r="N99" s="146">
        <f t="shared" ref="N99:N107" si="38">I99*J99*K99</f>
        <v>0</v>
      </c>
      <c r="O99" s="146">
        <f t="shared" ref="O99:O107" si="39">H99*J99*K99</f>
        <v>0</v>
      </c>
    </row>
    <row r="100" spans="2:15" ht="38.25" customHeight="1">
      <c r="B100" s="26" t="s">
        <v>119</v>
      </c>
      <c r="C100" s="461"/>
      <c r="D100" s="115" t="s">
        <v>179</v>
      </c>
      <c r="E100" s="51"/>
      <c r="F100" s="51"/>
      <c r="G100" s="203"/>
      <c r="H100" s="170">
        <v>19</v>
      </c>
      <c r="I100" s="233">
        <v>17</v>
      </c>
      <c r="J100" s="220">
        <v>6</v>
      </c>
      <c r="K100" s="274"/>
      <c r="L100" s="225">
        <f t="shared" si="37"/>
        <v>0</v>
      </c>
      <c r="N100" s="146">
        <f t="shared" si="38"/>
        <v>0</v>
      </c>
      <c r="O100" s="146">
        <f t="shared" si="39"/>
        <v>0</v>
      </c>
    </row>
    <row r="101" spans="2:15" ht="38.25" customHeight="1">
      <c r="B101" s="26" t="s">
        <v>132</v>
      </c>
      <c r="C101" s="461"/>
      <c r="D101" s="115" t="s">
        <v>205</v>
      </c>
      <c r="E101" s="51"/>
      <c r="F101" s="51"/>
      <c r="G101" s="200"/>
      <c r="H101" s="170">
        <v>20</v>
      </c>
      <c r="I101" s="233">
        <v>17</v>
      </c>
      <c r="J101" s="220">
        <v>6</v>
      </c>
      <c r="K101" s="274"/>
      <c r="L101" s="225">
        <f t="shared" si="37"/>
        <v>0</v>
      </c>
      <c r="N101" s="146">
        <f t="shared" si="38"/>
        <v>0</v>
      </c>
      <c r="O101" s="146">
        <f t="shared" si="39"/>
        <v>0</v>
      </c>
    </row>
    <row r="102" spans="2:15" ht="38.25" customHeight="1">
      <c r="B102" s="26" t="s">
        <v>72</v>
      </c>
      <c r="C102" s="461"/>
      <c r="D102" s="113" t="s">
        <v>196</v>
      </c>
      <c r="E102" s="114"/>
      <c r="F102" s="114"/>
      <c r="G102" s="206"/>
      <c r="H102" s="170">
        <v>28</v>
      </c>
      <c r="I102" s="233">
        <v>19.95</v>
      </c>
      <c r="J102" s="220">
        <v>6</v>
      </c>
      <c r="K102" s="274"/>
      <c r="L102" s="225">
        <f t="shared" si="37"/>
        <v>0</v>
      </c>
      <c r="N102" s="146">
        <f t="shared" si="38"/>
        <v>0</v>
      </c>
      <c r="O102" s="146">
        <f t="shared" si="39"/>
        <v>0</v>
      </c>
    </row>
    <row r="103" spans="2:15" ht="38.25" customHeight="1">
      <c r="B103" s="26" t="s">
        <v>71</v>
      </c>
      <c r="C103" s="461"/>
      <c r="D103" s="495" t="s">
        <v>204</v>
      </c>
      <c r="E103" s="496"/>
      <c r="F103" s="496"/>
      <c r="G103" s="200"/>
      <c r="H103" s="170">
        <v>25</v>
      </c>
      <c r="I103" s="233">
        <v>19.95</v>
      </c>
      <c r="J103" s="220">
        <v>6</v>
      </c>
      <c r="K103" s="274"/>
      <c r="L103" s="231">
        <f t="shared" si="37"/>
        <v>0</v>
      </c>
      <c r="N103" s="146">
        <f t="shared" si="38"/>
        <v>0</v>
      </c>
      <c r="O103" s="146">
        <f t="shared" si="39"/>
        <v>0</v>
      </c>
    </row>
    <row r="104" spans="2:15" ht="38.25" customHeight="1">
      <c r="B104" s="26" t="s">
        <v>73</v>
      </c>
      <c r="C104" s="461"/>
      <c r="D104" s="104" t="s">
        <v>224</v>
      </c>
      <c r="E104" s="111"/>
      <c r="F104" s="88"/>
      <c r="G104" s="369"/>
      <c r="H104" s="400">
        <v>30</v>
      </c>
      <c r="I104" s="260">
        <v>22</v>
      </c>
      <c r="J104" s="237">
        <v>3</v>
      </c>
      <c r="K104" s="367"/>
      <c r="L104" s="368">
        <f t="shared" si="37"/>
        <v>0</v>
      </c>
      <c r="N104" s="146">
        <f t="shared" si="38"/>
        <v>0</v>
      </c>
      <c r="O104" s="146">
        <f t="shared" si="39"/>
        <v>0</v>
      </c>
    </row>
    <row r="105" spans="2:15" ht="38.25" customHeight="1">
      <c r="B105" s="26" t="s">
        <v>72</v>
      </c>
      <c r="C105" s="461"/>
      <c r="D105" s="113" t="s">
        <v>222</v>
      </c>
      <c r="E105" s="114"/>
      <c r="F105" s="114"/>
      <c r="G105" s="206"/>
      <c r="H105" s="170">
        <v>32</v>
      </c>
      <c r="I105" s="233">
        <v>24</v>
      </c>
      <c r="J105" s="240">
        <v>3</v>
      </c>
      <c r="K105" s="274"/>
      <c r="L105" s="225">
        <f t="shared" si="37"/>
        <v>0</v>
      </c>
      <c r="N105" s="146">
        <f t="shared" si="38"/>
        <v>0</v>
      </c>
      <c r="O105" s="146">
        <f t="shared" si="39"/>
        <v>0</v>
      </c>
    </row>
    <row r="106" spans="2:15" ht="38.25" customHeight="1">
      <c r="B106" s="26" t="s">
        <v>72</v>
      </c>
      <c r="C106" s="461"/>
      <c r="D106" s="113" t="s">
        <v>218</v>
      </c>
      <c r="E106" s="114"/>
      <c r="F106" s="114"/>
      <c r="G106" s="206"/>
      <c r="H106" s="170">
        <v>30</v>
      </c>
      <c r="I106" s="233">
        <v>24</v>
      </c>
      <c r="J106" s="237">
        <v>3</v>
      </c>
      <c r="K106" s="274"/>
      <c r="L106" s="225">
        <f t="shared" ref="L106" si="40">I106*J106*K106</f>
        <v>0</v>
      </c>
      <c r="N106" s="146">
        <f t="shared" ref="N106" si="41">I106*J106*K106</f>
        <v>0</v>
      </c>
      <c r="O106" s="146">
        <f t="shared" ref="O106" si="42">H106*J106*K106</f>
        <v>0</v>
      </c>
    </row>
    <row r="107" spans="2:15" ht="38.25" customHeight="1">
      <c r="B107" s="26" t="s">
        <v>72</v>
      </c>
      <c r="C107" s="461"/>
      <c r="D107" s="113" t="s">
        <v>230</v>
      </c>
      <c r="E107" s="114"/>
      <c r="F107" s="114"/>
      <c r="G107" s="206"/>
      <c r="H107" s="170">
        <v>30</v>
      </c>
      <c r="I107" s="233">
        <v>24</v>
      </c>
      <c r="J107" s="237">
        <v>3</v>
      </c>
      <c r="K107" s="274"/>
      <c r="L107" s="225">
        <f t="shared" si="37"/>
        <v>0</v>
      </c>
      <c r="N107" s="146">
        <f t="shared" si="38"/>
        <v>0</v>
      </c>
      <c r="O107" s="146">
        <f t="shared" si="39"/>
        <v>0</v>
      </c>
    </row>
    <row r="108" spans="2:15" ht="38.25" customHeight="1">
      <c r="B108" s="26" t="s">
        <v>71</v>
      </c>
      <c r="C108" s="461"/>
      <c r="D108" s="495" t="s">
        <v>199</v>
      </c>
      <c r="E108" s="496"/>
      <c r="F108" s="496"/>
      <c r="G108" s="200"/>
      <c r="H108" s="170">
        <v>35</v>
      </c>
      <c r="I108" s="233">
        <v>24.95</v>
      </c>
      <c r="J108" s="445">
        <v>3</v>
      </c>
      <c r="K108" s="274"/>
      <c r="L108" s="231">
        <f t="shared" ref="L108" si="43">I108*J108*K108</f>
        <v>0</v>
      </c>
      <c r="N108" s="146">
        <f t="shared" ref="N108" si="44">I108*J108*K108</f>
        <v>0</v>
      </c>
      <c r="O108" s="146">
        <f t="shared" ref="O108" si="45">H108*J108*K108</f>
        <v>0</v>
      </c>
    </row>
    <row r="109" spans="2:15" ht="38.25" customHeight="1">
      <c r="B109" s="26" t="s">
        <v>71</v>
      </c>
      <c r="C109" s="461"/>
      <c r="D109" s="495" t="s">
        <v>201</v>
      </c>
      <c r="E109" s="496"/>
      <c r="F109" s="496"/>
      <c r="G109" s="200"/>
      <c r="H109" s="170">
        <v>32</v>
      </c>
      <c r="I109" s="233">
        <v>27.5</v>
      </c>
      <c r="J109" s="237">
        <v>3</v>
      </c>
      <c r="K109" s="274"/>
      <c r="L109" s="231">
        <f>I109*J109*K109</f>
        <v>0</v>
      </c>
      <c r="N109" s="146">
        <f>I109*J109*K109</f>
        <v>0</v>
      </c>
      <c r="O109" s="146">
        <f>H109*J109*K109</f>
        <v>0</v>
      </c>
    </row>
    <row r="110" spans="2:15" ht="38.25" customHeight="1">
      <c r="B110" s="26" t="s">
        <v>73</v>
      </c>
      <c r="C110" s="461"/>
      <c r="D110" s="399" t="s">
        <v>180</v>
      </c>
      <c r="E110" s="111"/>
      <c r="F110" s="111"/>
      <c r="G110" s="205"/>
      <c r="H110" s="370">
        <v>38</v>
      </c>
      <c r="I110" s="366">
        <v>30</v>
      </c>
      <c r="J110" s="364">
        <v>3</v>
      </c>
      <c r="K110" s="367"/>
      <c r="L110" s="368">
        <f t="shared" ref="L110" si="46">I110*J110*K110</f>
        <v>0</v>
      </c>
      <c r="N110" s="146">
        <f t="shared" ref="N110" si="47">I110*J110*K110</f>
        <v>0</v>
      </c>
      <c r="O110" s="146">
        <f t="shared" ref="O110" si="48">H110*J110*K110</f>
        <v>0</v>
      </c>
    </row>
    <row r="111" spans="2:15" ht="38.25" customHeight="1">
      <c r="B111" s="26" t="s">
        <v>71</v>
      </c>
      <c r="C111" s="461"/>
      <c r="D111" s="570" t="s">
        <v>206</v>
      </c>
      <c r="E111" s="571"/>
      <c r="F111" s="571"/>
      <c r="G111" s="200"/>
      <c r="H111" s="170">
        <v>50</v>
      </c>
      <c r="I111" s="233">
        <v>39.950000000000003</v>
      </c>
      <c r="J111" s="240">
        <v>1</v>
      </c>
      <c r="K111" s="274"/>
      <c r="L111" s="231">
        <f t="shared" si="31"/>
        <v>0</v>
      </c>
      <c r="N111" s="146">
        <f t="shared" si="32"/>
        <v>0</v>
      </c>
      <c r="O111" s="146">
        <f t="shared" si="33"/>
        <v>0</v>
      </c>
    </row>
    <row r="112" spans="2:15" ht="38.25" customHeight="1">
      <c r="B112" s="26" t="s">
        <v>71</v>
      </c>
      <c r="C112" s="461"/>
      <c r="D112" s="495" t="s">
        <v>212</v>
      </c>
      <c r="E112" s="496"/>
      <c r="F112" s="496"/>
      <c r="G112" s="200"/>
      <c r="H112" s="170">
        <v>47</v>
      </c>
      <c r="I112" s="233">
        <v>39.950000000000003</v>
      </c>
      <c r="J112" s="237">
        <v>3</v>
      </c>
      <c r="K112" s="274"/>
      <c r="L112" s="231">
        <f>I112*J112*K112</f>
        <v>0</v>
      </c>
      <c r="N112" s="146">
        <f>I112*J112*K112</f>
        <v>0</v>
      </c>
      <c r="O112" s="146">
        <f>H112*J112*K112</f>
        <v>0</v>
      </c>
    </row>
    <row r="113" spans="2:15" ht="38.25" customHeight="1">
      <c r="B113" s="26" t="s">
        <v>72</v>
      </c>
      <c r="C113" s="461"/>
      <c r="D113" s="113" t="s">
        <v>220</v>
      </c>
      <c r="E113" s="114"/>
      <c r="F113" s="114"/>
      <c r="G113" s="206"/>
      <c r="H113" s="170">
        <v>90</v>
      </c>
      <c r="I113" s="233">
        <v>65</v>
      </c>
      <c r="J113" s="240">
        <v>1</v>
      </c>
      <c r="K113" s="274"/>
      <c r="L113" s="225">
        <f t="shared" ref="L113" si="49">I113*J113*K113</f>
        <v>0</v>
      </c>
      <c r="N113" s="146">
        <f t="shared" ref="N113" si="50">I113*J113*K113</f>
        <v>0</v>
      </c>
      <c r="O113" s="146">
        <f t="shared" ref="O113" si="51">H113*J113*K113</f>
        <v>0</v>
      </c>
    </row>
    <row r="114" spans="2:15" ht="38.25" customHeight="1" thickBot="1">
      <c r="B114" s="26" t="s">
        <v>71</v>
      </c>
      <c r="C114" s="462"/>
      <c r="D114" s="572" t="s">
        <v>207</v>
      </c>
      <c r="E114" s="496"/>
      <c r="F114" s="496"/>
      <c r="G114" s="200"/>
      <c r="H114" s="170">
        <v>90</v>
      </c>
      <c r="I114" s="233">
        <v>69.95</v>
      </c>
      <c r="J114" s="238">
        <v>3</v>
      </c>
      <c r="K114" s="274"/>
      <c r="L114" s="231">
        <f t="shared" ref="L114" si="52">I114*J114*K114</f>
        <v>0</v>
      </c>
      <c r="N114" s="146">
        <f t="shared" ref="N114" si="53">I114*J114*K114</f>
        <v>0</v>
      </c>
      <c r="O114" s="146">
        <f t="shared" ref="O114" si="54">H114*J114*K114</f>
        <v>0</v>
      </c>
    </row>
    <row r="115" spans="2:15" ht="51" customHeight="1" thickBot="1">
      <c r="B115" s="26"/>
      <c r="C115" s="497" t="s">
        <v>107</v>
      </c>
      <c r="D115" s="498"/>
      <c r="E115" s="498"/>
      <c r="F115" s="498"/>
      <c r="G115" s="498"/>
      <c r="H115" s="498"/>
      <c r="I115" s="498"/>
      <c r="J115" s="498"/>
      <c r="K115" s="498"/>
      <c r="L115" s="499"/>
      <c r="N115" s="146">
        <f t="shared" si="15"/>
        <v>0</v>
      </c>
      <c r="O115" s="146">
        <f t="shared" si="16"/>
        <v>0</v>
      </c>
    </row>
    <row r="116" spans="2:15" ht="38.25" customHeight="1">
      <c r="B116" s="29" t="s">
        <v>120</v>
      </c>
      <c r="C116" s="565" t="s">
        <v>108</v>
      </c>
      <c r="D116" s="65" t="s">
        <v>161</v>
      </c>
      <c r="E116" s="145"/>
      <c r="F116" s="145"/>
      <c r="G116" s="80"/>
      <c r="H116" s="181">
        <v>18</v>
      </c>
      <c r="I116" s="233">
        <v>16</v>
      </c>
      <c r="J116" s="220">
        <v>6</v>
      </c>
      <c r="K116" s="223"/>
      <c r="L116" s="225">
        <f t="shared" ref="L116:L118" si="55">I116*J116*K116</f>
        <v>0</v>
      </c>
      <c r="N116" s="146">
        <f t="shared" si="15"/>
        <v>0</v>
      </c>
      <c r="O116" s="146">
        <f t="shared" si="16"/>
        <v>0</v>
      </c>
    </row>
    <row r="117" spans="2:15" ht="38.25" customHeight="1" thickBot="1">
      <c r="B117" s="29" t="s">
        <v>121</v>
      </c>
      <c r="C117" s="566"/>
      <c r="D117" s="336" t="s">
        <v>166</v>
      </c>
      <c r="E117" s="111"/>
      <c r="F117" s="88"/>
      <c r="G117" s="202"/>
      <c r="H117" s="178">
        <v>20</v>
      </c>
      <c r="I117" s="234">
        <v>16</v>
      </c>
      <c r="J117" s="219">
        <v>6</v>
      </c>
      <c r="K117" s="280"/>
      <c r="L117" s="228">
        <f t="shared" si="55"/>
        <v>0</v>
      </c>
      <c r="N117" s="146">
        <f t="shared" si="15"/>
        <v>0</v>
      </c>
      <c r="O117" s="146">
        <f t="shared" si="16"/>
        <v>0</v>
      </c>
    </row>
    <row r="118" spans="2:15" ht="63" customHeight="1" thickBot="1">
      <c r="B118" s="29" t="s">
        <v>109</v>
      </c>
      <c r="C118" s="334" t="s">
        <v>233</v>
      </c>
      <c r="D118" s="467" t="s">
        <v>184</v>
      </c>
      <c r="E118" s="468"/>
      <c r="F118" s="468"/>
      <c r="G118" s="469"/>
      <c r="H118" s="177">
        <v>15</v>
      </c>
      <c r="I118" s="262">
        <v>13</v>
      </c>
      <c r="J118" s="333">
        <v>6</v>
      </c>
      <c r="K118" s="315"/>
      <c r="L118" s="229">
        <f t="shared" si="55"/>
        <v>0</v>
      </c>
      <c r="N118" s="146">
        <f t="shared" si="15"/>
        <v>0</v>
      </c>
      <c r="O118" s="146">
        <f t="shared" si="16"/>
        <v>0</v>
      </c>
    </row>
    <row r="119" spans="2:15" ht="54" customHeight="1" thickBot="1">
      <c r="C119" s="451" t="s">
        <v>234</v>
      </c>
      <c r="D119" s="452"/>
      <c r="E119" s="452"/>
      <c r="F119" s="452"/>
      <c r="G119" s="452"/>
      <c r="H119" s="452"/>
      <c r="I119" s="452"/>
      <c r="J119" s="452"/>
      <c r="K119" s="452"/>
      <c r="L119" s="453"/>
      <c r="N119" s="146">
        <f t="shared" si="15"/>
        <v>0</v>
      </c>
      <c r="O119" s="146">
        <f t="shared" si="16"/>
        <v>0</v>
      </c>
    </row>
    <row r="120" spans="2:15" ht="39" customHeight="1">
      <c r="B120" s="41" t="s">
        <v>79</v>
      </c>
      <c r="C120" s="565" t="s">
        <v>239</v>
      </c>
      <c r="D120" s="100" t="s">
        <v>103</v>
      </c>
      <c r="E120" s="116"/>
      <c r="F120" s="116"/>
      <c r="G120" s="81"/>
      <c r="H120" s="175">
        <v>12</v>
      </c>
      <c r="I120" s="258">
        <v>7.5</v>
      </c>
      <c r="J120" s="267">
        <v>6</v>
      </c>
      <c r="K120" s="282"/>
      <c r="L120" s="270">
        <f t="shared" ref="L120:L121" si="56">I120*J120*K120</f>
        <v>0</v>
      </c>
      <c r="N120" s="146">
        <f t="shared" si="15"/>
        <v>0</v>
      </c>
      <c r="O120" s="146">
        <f t="shared" si="16"/>
        <v>0</v>
      </c>
    </row>
    <row r="121" spans="2:15" ht="39" customHeight="1" thickBot="1">
      <c r="B121" s="41" t="s">
        <v>80</v>
      </c>
      <c r="C121" s="566"/>
      <c r="D121" s="123" t="s">
        <v>81</v>
      </c>
      <c r="E121" s="117"/>
      <c r="F121" s="117"/>
      <c r="G121" s="198"/>
      <c r="H121" s="170">
        <v>12</v>
      </c>
      <c r="I121" s="233">
        <v>9</v>
      </c>
      <c r="J121" s="220">
        <v>6</v>
      </c>
      <c r="K121" s="279"/>
      <c r="L121" s="225">
        <f t="shared" si="56"/>
        <v>0</v>
      </c>
      <c r="N121" s="146">
        <f t="shared" si="15"/>
        <v>0</v>
      </c>
      <c r="O121" s="146">
        <f t="shared" si="16"/>
        <v>0</v>
      </c>
    </row>
    <row r="122" spans="2:15" ht="39" customHeight="1" thickBot="1">
      <c r="B122" s="36" t="s">
        <v>77</v>
      </c>
      <c r="C122" s="339" t="s">
        <v>74</v>
      </c>
      <c r="D122" s="371" t="s">
        <v>76</v>
      </c>
      <c r="E122" s="372"/>
      <c r="F122" s="376"/>
      <c r="G122" s="375"/>
      <c r="H122" s="187">
        <v>15</v>
      </c>
      <c r="I122" s="314">
        <v>11</v>
      </c>
      <c r="J122" s="380">
        <v>6</v>
      </c>
      <c r="K122" s="382"/>
      <c r="L122" s="384">
        <f>I122*J122*K122</f>
        <v>0</v>
      </c>
      <c r="N122" s="146">
        <f t="shared" si="15"/>
        <v>0</v>
      </c>
      <c r="O122" s="146">
        <f t="shared" si="16"/>
        <v>0</v>
      </c>
    </row>
    <row r="123" spans="2:15" ht="39" customHeight="1" thickBot="1">
      <c r="B123" s="26" t="s">
        <v>78</v>
      </c>
      <c r="C123" s="373" t="s">
        <v>75</v>
      </c>
      <c r="D123" s="374" t="s">
        <v>202</v>
      </c>
      <c r="E123" s="70"/>
      <c r="F123" s="377"/>
      <c r="G123" s="330"/>
      <c r="H123" s="378">
        <v>20</v>
      </c>
      <c r="I123" s="379">
        <v>17.5</v>
      </c>
      <c r="J123" s="381">
        <v>6</v>
      </c>
      <c r="K123" s="383"/>
      <c r="L123" s="385">
        <f t="shared" ref="L123" si="57">I123*J123*K123</f>
        <v>0</v>
      </c>
      <c r="N123" s="146">
        <f t="shared" si="15"/>
        <v>0</v>
      </c>
      <c r="O123" s="146">
        <f t="shared" si="16"/>
        <v>0</v>
      </c>
    </row>
    <row r="124" spans="2:15" ht="60.75" customHeight="1" thickBot="1">
      <c r="C124" s="463" t="s">
        <v>82</v>
      </c>
      <c r="D124" s="464"/>
      <c r="E124" s="465"/>
      <c r="F124" s="465"/>
      <c r="G124" s="465"/>
      <c r="H124" s="465"/>
      <c r="I124" s="465"/>
      <c r="J124" s="465"/>
      <c r="K124" s="465"/>
      <c r="L124" s="466"/>
      <c r="N124" s="146">
        <f t="shared" si="15"/>
        <v>0</v>
      </c>
      <c r="O124" s="146">
        <f t="shared" si="16"/>
        <v>0</v>
      </c>
    </row>
    <row r="125" spans="2:15" ht="38.25" customHeight="1">
      <c r="B125" s="46" t="s">
        <v>85</v>
      </c>
      <c r="C125" s="486" t="s">
        <v>56</v>
      </c>
      <c r="D125" s="386" t="s">
        <v>83</v>
      </c>
      <c r="E125" s="119"/>
      <c r="F125" s="119"/>
      <c r="G125" s="120"/>
      <c r="H125" s="183">
        <v>7</v>
      </c>
      <c r="I125" s="284">
        <v>5.5</v>
      </c>
      <c r="J125" s="285">
        <v>6</v>
      </c>
      <c r="K125" s="289"/>
      <c r="L125" s="291">
        <f>I125*J125*K125</f>
        <v>0</v>
      </c>
      <c r="N125" s="146">
        <f t="shared" si="15"/>
        <v>0</v>
      </c>
      <c r="O125" s="146">
        <f t="shared" si="16"/>
        <v>0</v>
      </c>
    </row>
    <row r="126" spans="2:15" ht="38.25" customHeight="1" thickBot="1">
      <c r="B126" s="45" t="s">
        <v>84</v>
      </c>
      <c r="C126" s="487"/>
      <c r="D126" s="387" t="s">
        <v>162</v>
      </c>
      <c r="E126" s="121"/>
      <c r="F126" s="121"/>
      <c r="G126" s="122"/>
      <c r="H126" s="184">
        <v>14.5</v>
      </c>
      <c r="I126" s="286">
        <v>10.5</v>
      </c>
      <c r="J126" s="287">
        <v>6</v>
      </c>
      <c r="K126" s="290"/>
      <c r="L126" s="292">
        <f t="shared" ref="L126:L128" si="58">I126*J126*K126</f>
        <v>0</v>
      </c>
      <c r="N126" s="146">
        <f t="shared" si="15"/>
        <v>0</v>
      </c>
      <c r="O126" s="146">
        <f t="shared" si="16"/>
        <v>0</v>
      </c>
    </row>
    <row r="127" spans="2:15" ht="38.25" customHeight="1" thickBot="1">
      <c r="B127" s="48" t="s">
        <v>86</v>
      </c>
      <c r="C127" s="335" t="s">
        <v>235</v>
      </c>
      <c r="D127" s="388" t="s">
        <v>165</v>
      </c>
      <c r="E127" s="389"/>
      <c r="F127" s="389"/>
      <c r="G127" s="390"/>
      <c r="H127" s="391">
        <v>12</v>
      </c>
      <c r="I127" s="392">
        <v>7.5</v>
      </c>
      <c r="J127" s="393">
        <v>6</v>
      </c>
      <c r="K127" s="394"/>
      <c r="L127" s="395">
        <f t="shared" si="58"/>
        <v>0</v>
      </c>
      <c r="N127" s="146">
        <f t="shared" si="15"/>
        <v>0</v>
      </c>
      <c r="O127" s="146">
        <f t="shared" si="16"/>
        <v>0</v>
      </c>
    </row>
    <row r="128" spans="2:15" ht="68.25" customHeight="1" thickBot="1">
      <c r="B128" s="44" t="s">
        <v>122</v>
      </c>
      <c r="C128" s="335" t="s">
        <v>236</v>
      </c>
      <c r="D128" s="396" t="s">
        <v>163</v>
      </c>
      <c r="E128" s="397"/>
      <c r="F128" s="397"/>
      <c r="G128" s="156"/>
      <c r="H128" s="183">
        <v>12.5</v>
      </c>
      <c r="I128" s="288">
        <v>9</v>
      </c>
      <c r="J128" s="285">
        <v>6</v>
      </c>
      <c r="K128" s="398"/>
      <c r="L128" s="291">
        <f t="shared" si="58"/>
        <v>0</v>
      </c>
      <c r="N128" s="146">
        <f t="shared" si="15"/>
        <v>0</v>
      </c>
      <c r="O128" s="146">
        <f t="shared" si="16"/>
        <v>0</v>
      </c>
    </row>
    <row r="129" spans="2:239" ht="51.75" customHeight="1" thickBot="1">
      <c r="C129" s="488" t="s">
        <v>87</v>
      </c>
      <c r="D129" s="489"/>
      <c r="E129" s="489"/>
      <c r="F129" s="489"/>
      <c r="G129" s="489"/>
      <c r="H129" s="489"/>
      <c r="I129" s="489"/>
      <c r="J129" s="489"/>
      <c r="K129" s="489"/>
      <c r="L129" s="490"/>
      <c r="N129" s="146">
        <f t="shared" ref="N129:N139" si="59">I129*J129*K129</f>
        <v>0</v>
      </c>
      <c r="O129" s="146">
        <f t="shared" ref="O129:O139" si="60">H129*J129*K129</f>
        <v>0</v>
      </c>
    </row>
    <row r="130" spans="2:239" ht="41.25" customHeight="1">
      <c r="B130" s="47" t="s">
        <v>123</v>
      </c>
      <c r="C130" s="454" t="s">
        <v>88</v>
      </c>
      <c r="D130" s="491" t="s">
        <v>104</v>
      </c>
      <c r="E130" s="492"/>
      <c r="F130" s="130"/>
      <c r="G130" s="217"/>
      <c r="H130" s="182">
        <v>42</v>
      </c>
      <c r="I130" s="232">
        <v>36</v>
      </c>
      <c r="J130" s="293">
        <v>1</v>
      </c>
      <c r="K130" s="301"/>
      <c r="L130" s="224">
        <f>I130*J130*K130</f>
        <v>0</v>
      </c>
      <c r="N130" s="146">
        <f>I130*J130*K130</f>
        <v>0</v>
      </c>
      <c r="O130" s="146">
        <f>H130*J130*K130</f>
        <v>0</v>
      </c>
    </row>
    <row r="131" spans="2:239" ht="41.25" customHeight="1">
      <c r="B131" s="47" t="s">
        <v>92</v>
      </c>
      <c r="C131" s="455"/>
      <c r="D131" s="61" t="s">
        <v>173</v>
      </c>
      <c r="E131" s="131"/>
      <c r="F131" s="51"/>
      <c r="G131" s="216"/>
      <c r="H131" s="177">
        <v>50</v>
      </c>
      <c r="I131" s="262">
        <v>39.5</v>
      </c>
      <c r="J131" s="294">
        <v>1</v>
      </c>
      <c r="K131" s="302"/>
      <c r="L131" s="309">
        <f>I131*J131*K131</f>
        <v>0</v>
      </c>
      <c r="N131" s="146">
        <f t="shared" si="59"/>
        <v>0</v>
      </c>
      <c r="O131" s="146">
        <f t="shared" si="60"/>
        <v>0</v>
      </c>
    </row>
    <row r="132" spans="2:239" ht="41.25" customHeight="1">
      <c r="B132" s="47" t="s">
        <v>124</v>
      </c>
      <c r="C132" s="455"/>
      <c r="D132" s="493" t="s">
        <v>105</v>
      </c>
      <c r="E132" s="494"/>
      <c r="F132" s="67"/>
      <c r="G132" s="67"/>
      <c r="H132" s="185">
        <v>50</v>
      </c>
      <c r="I132" s="295">
        <v>42</v>
      </c>
      <c r="J132" s="296">
        <v>1</v>
      </c>
      <c r="K132" s="303"/>
      <c r="L132" s="310">
        <f t="shared" ref="L132:L139" si="61">I132*J132*K132</f>
        <v>0</v>
      </c>
      <c r="N132" s="146">
        <f t="shared" si="59"/>
        <v>0</v>
      </c>
      <c r="O132" s="146">
        <f t="shared" si="60"/>
        <v>0</v>
      </c>
    </row>
    <row r="133" spans="2:239" ht="41.25" customHeight="1" thickBot="1">
      <c r="B133" s="47" t="s">
        <v>93</v>
      </c>
      <c r="C133" s="456"/>
      <c r="D133" s="128" t="s">
        <v>174</v>
      </c>
      <c r="E133" s="129"/>
      <c r="F133" s="68"/>
      <c r="G133" s="194"/>
      <c r="H133" s="195">
        <v>65</v>
      </c>
      <c r="I133" s="297">
        <v>54</v>
      </c>
      <c r="J133" s="241">
        <v>1</v>
      </c>
      <c r="K133" s="304"/>
      <c r="L133" s="311">
        <f>I133*J133*K133</f>
        <v>0</v>
      </c>
      <c r="N133" s="146">
        <f>I133*J133*K133</f>
        <v>0</v>
      </c>
      <c r="O133" s="146">
        <f>H133*J133*K133</f>
        <v>0</v>
      </c>
    </row>
    <row r="134" spans="2:239" ht="41.25" customHeight="1">
      <c r="B134" s="47" t="s">
        <v>94</v>
      </c>
      <c r="C134" s="454" t="s">
        <v>91</v>
      </c>
      <c r="D134" s="49" t="s">
        <v>89</v>
      </c>
      <c r="E134" s="124"/>
      <c r="F134" s="63"/>
      <c r="G134" s="69"/>
      <c r="H134" s="182">
        <v>48</v>
      </c>
      <c r="I134" s="232">
        <v>41</v>
      </c>
      <c r="J134" s="293">
        <v>1</v>
      </c>
      <c r="K134" s="301"/>
      <c r="L134" s="224">
        <f t="shared" si="61"/>
        <v>0</v>
      </c>
      <c r="N134" s="146">
        <f t="shared" si="59"/>
        <v>0</v>
      </c>
      <c r="O134" s="146">
        <f t="shared" si="60"/>
        <v>0</v>
      </c>
    </row>
    <row r="135" spans="2:239" ht="41.25" customHeight="1">
      <c r="B135" s="47" t="s">
        <v>95</v>
      </c>
      <c r="C135" s="455"/>
      <c r="D135" s="54" t="s">
        <v>90</v>
      </c>
      <c r="E135" s="127"/>
      <c r="F135" s="58"/>
      <c r="G135" s="210"/>
      <c r="H135" s="170">
        <v>65</v>
      </c>
      <c r="I135" s="233">
        <v>54</v>
      </c>
      <c r="J135" s="261">
        <v>1</v>
      </c>
      <c r="K135" s="305"/>
      <c r="L135" s="225">
        <f t="shared" si="61"/>
        <v>0</v>
      </c>
      <c r="N135" s="146">
        <f t="shared" si="59"/>
        <v>0</v>
      </c>
      <c r="O135" s="146">
        <f t="shared" si="60"/>
        <v>0</v>
      </c>
    </row>
    <row r="136" spans="2:239" ht="41.25" customHeight="1" thickBot="1">
      <c r="B136" s="47" t="s">
        <v>125</v>
      </c>
      <c r="C136" s="456"/>
      <c r="D136" s="52" t="s">
        <v>106</v>
      </c>
      <c r="E136" s="125"/>
      <c r="F136" s="211"/>
      <c r="G136" s="53"/>
      <c r="H136" s="186">
        <v>70</v>
      </c>
      <c r="I136" s="298">
        <v>59</v>
      </c>
      <c r="J136" s="299">
        <v>1</v>
      </c>
      <c r="K136" s="306"/>
      <c r="L136" s="312">
        <f t="shared" si="61"/>
        <v>0</v>
      </c>
      <c r="N136" s="146">
        <f t="shared" si="59"/>
        <v>0</v>
      </c>
      <c r="O136" s="146">
        <f t="shared" si="60"/>
        <v>0</v>
      </c>
    </row>
    <row r="137" spans="2:239" ht="41.25" customHeight="1">
      <c r="B137" s="47" t="s">
        <v>126</v>
      </c>
      <c r="C137" s="454" t="s">
        <v>154</v>
      </c>
      <c r="D137" s="49" t="s">
        <v>237</v>
      </c>
      <c r="E137" s="124"/>
      <c r="F137" s="50"/>
      <c r="G137" s="126"/>
      <c r="H137" s="182">
        <v>35</v>
      </c>
      <c r="I137" s="232">
        <v>29</v>
      </c>
      <c r="J137" s="293">
        <v>1</v>
      </c>
      <c r="K137" s="301"/>
      <c r="L137" s="224">
        <f t="shared" si="61"/>
        <v>0</v>
      </c>
      <c r="N137" s="146">
        <f t="shared" si="59"/>
        <v>0</v>
      </c>
      <c r="O137" s="146">
        <f t="shared" si="60"/>
        <v>0</v>
      </c>
    </row>
    <row r="138" spans="2:239" ht="41.25" customHeight="1">
      <c r="B138" s="47" t="s">
        <v>97</v>
      </c>
      <c r="C138" s="455"/>
      <c r="D138" s="62" t="s">
        <v>153</v>
      </c>
      <c r="E138" s="127"/>
      <c r="F138" s="58"/>
      <c r="G138" s="66"/>
      <c r="H138" s="169">
        <v>43</v>
      </c>
      <c r="I138" s="235">
        <v>36</v>
      </c>
      <c r="J138" s="261">
        <v>1</v>
      </c>
      <c r="K138" s="307"/>
      <c r="L138" s="226">
        <f t="shared" si="61"/>
        <v>0</v>
      </c>
      <c r="N138" s="146">
        <f t="shared" si="59"/>
        <v>0</v>
      </c>
      <c r="O138" s="146">
        <f t="shared" si="60"/>
        <v>0</v>
      </c>
    </row>
    <row r="139" spans="2:239" ht="41.25" customHeight="1" thickBot="1">
      <c r="B139" s="47" t="s">
        <v>96</v>
      </c>
      <c r="C139" s="456"/>
      <c r="D139" s="128" t="s">
        <v>155</v>
      </c>
      <c r="E139" s="125"/>
      <c r="F139" s="53"/>
      <c r="G139" s="118"/>
      <c r="H139" s="176">
        <v>52</v>
      </c>
      <c r="I139" s="300">
        <v>44</v>
      </c>
      <c r="J139" s="242">
        <v>1</v>
      </c>
      <c r="K139" s="308"/>
      <c r="L139" s="313">
        <f t="shared" si="61"/>
        <v>0</v>
      </c>
      <c r="N139" s="146">
        <f t="shared" si="59"/>
        <v>0</v>
      </c>
      <c r="O139" s="146">
        <f t="shared" si="60"/>
        <v>0</v>
      </c>
    </row>
    <row r="140" spans="2:239" ht="36.75" customHeight="1" thickBot="1">
      <c r="B140" s="42"/>
      <c r="C140" s="144"/>
      <c r="D140" s="188" t="s">
        <v>181</v>
      </c>
      <c r="E140" s="189"/>
      <c r="F140" s="91"/>
      <c r="G140" s="91"/>
      <c r="H140" s="190"/>
      <c r="I140" s="191"/>
      <c r="J140" s="192">
        <f>SUMPRODUCT(J125:J128,K125:K128)+SUMPRODUCT(J130:J139,K130:K139)+SUMPRODUCT(J120:J123,K120:K123)+SUMPRODUCT(J116:J118,K116:K118)+SUMPRODUCT(J60:J114,K60:K114)+SUMPRODUCT(J55:J58,K55:K58)+SUMPRODUCT(J44:J53,K44:K53)+SUMPRODUCT(J32:J42,K32:K42)+SUMPRODUCT(J21:J30,K21:K30)</f>
        <v>0</v>
      </c>
      <c r="K140" s="193">
        <f>SUM(K21:K139)</f>
        <v>0</v>
      </c>
      <c r="L140" s="324">
        <f>SUM(L18:L139)</f>
        <v>0</v>
      </c>
      <c r="N140" s="146">
        <f>SUM(N21:N139)</f>
        <v>0</v>
      </c>
      <c r="O140" s="146">
        <f>SUM(O21:O139)</f>
        <v>0</v>
      </c>
    </row>
    <row r="141" spans="2:239" ht="60.75" customHeight="1" thickBot="1">
      <c r="B141" s="132"/>
      <c r="C141" s="484" t="s">
        <v>133</v>
      </c>
      <c r="D141" s="484"/>
      <c r="E141" s="484"/>
      <c r="F141" s="484"/>
      <c r="G141" s="133"/>
      <c r="H141" s="166"/>
      <c r="I141" s="134"/>
      <c r="J141" s="147"/>
      <c r="K141" s="323" t="s">
        <v>134</v>
      </c>
      <c r="L141" s="324">
        <f>SUM(L21:L140)</f>
        <v>0</v>
      </c>
      <c r="M141" s="135"/>
      <c r="N141" s="135"/>
      <c r="O141" s="135"/>
      <c r="IB141" s="1"/>
      <c r="IC141" s="1"/>
      <c r="ID141" s="1"/>
      <c r="IE141" s="1"/>
    </row>
    <row r="142" spans="2:239" ht="72" customHeight="1" thickBot="1">
      <c r="B142" s="132"/>
      <c r="C142" s="136"/>
      <c r="D142" s="137"/>
      <c r="E142" s="137"/>
      <c r="F142" s="138"/>
      <c r="G142" s="139"/>
      <c r="H142" s="167"/>
      <c r="K142" s="322" t="s">
        <v>135</v>
      </c>
      <c r="L142" s="325">
        <f>O140-N140</f>
        <v>0</v>
      </c>
      <c r="M142" s="18"/>
      <c r="N142" s="18"/>
      <c r="O142" s="18"/>
      <c r="IB142" s="1"/>
      <c r="IC142" s="1"/>
      <c r="ID142" s="1"/>
      <c r="IE142" s="1"/>
    </row>
    <row r="143" spans="2:239" ht="39" customHeight="1" thickBot="1">
      <c r="B143" s="137"/>
      <c r="C143" s="137"/>
      <c r="D143" s="137"/>
      <c r="E143" s="137"/>
      <c r="F143" s="138"/>
      <c r="G143" s="139"/>
      <c r="H143" s="167"/>
      <c r="K143" s="141"/>
      <c r="L143" s="141"/>
      <c r="M143" s="18"/>
      <c r="N143" s="18"/>
      <c r="O143" s="18"/>
      <c r="IB143" s="1"/>
      <c r="IC143" s="1"/>
      <c r="ID143" s="1"/>
      <c r="IE143" s="1"/>
    </row>
    <row r="144" spans="2:239" ht="60.75" customHeight="1" thickBot="1">
      <c r="B144" s="137"/>
      <c r="C144" s="137"/>
      <c r="D144" s="137"/>
      <c r="E144" s="137"/>
      <c r="F144" s="138"/>
      <c r="G144" s="139"/>
      <c r="H144" s="167"/>
      <c r="I144" s="140"/>
      <c r="J144" s="150"/>
      <c r="K144" s="482" t="s">
        <v>136</v>
      </c>
      <c r="L144" s="483"/>
      <c r="M144" s="18"/>
      <c r="N144" s="18"/>
      <c r="O144" s="18"/>
      <c r="IB144" s="1"/>
      <c r="IC144" s="1"/>
      <c r="ID144" s="1"/>
      <c r="IE144" s="1"/>
    </row>
    <row r="145" spans="2:239" ht="33.75" customHeight="1" thickBot="1">
      <c r="B145" s="137"/>
      <c r="C145" s="137"/>
      <c r="D145" s="137"/>
      <c r="E145" s="137"/>
      <c r="F145" s="138"/>
      <c r="G145" s="139"/>
      <c r="H145" s="167"/>
      <c r="I145" s="140"/>
      <c r="J145" s="150"/>
      <c r="K145" s="326" t="s">
        <v>137</v>
      </c>
      <c r="L145" s="327" t="s">
        <v>138</v>
      </c>
      <c r="M145" s="18"/>
      <c r="N145" s="18"/>
      <c r="O145" s="18"/>
      <c r="IB145" s="1"/>
      <c r="IC145" s="1"/>
      <c r="ID145" s="1"/>
      <c r="IE145" s="1"/>
    </row>
    <row r="146" spans="2:239" ht="79.5" customHeight="1" thickBot="1">
      <c r="B146" s="137"/>
      <c r="C146" s="137"/>
      <c r="D146" s="137"/>
      <c r="E146" s="137"/>
      <c r="F146" s="138"/>
      <c r="G146" s="139"/>
      <c r="H146" s="167"/>
      <c r="I146" s="140"/>
      <c r="J146" s="150"/>
      <c r="K146" s="328"/>
      <c r="L146" s="329"/>
      <c r="M146" s="18"/>
      <c r="N146" s="18"/>
      <c r="O146" s="18"/>
      <c r="IB146" s="1"/>
      <c r="IC146" s="1"/>
      <c r="ID146" s="1"/>
      <c r="IE146" s="1"/>
    </row>
    <row r="147" spans="2:239" ht="36.75" customHeight="1" thickBot="1">
      <c r="B147" s="137"/>
      <c r="C147" s="137"/>
      <c r="D147" s="137"/>
      <c r="E147" s="137"/>
      <c r="F147" s="138"/>
      <c r="G147" s="139"/>
      <c r="H147" s="167"/>
      <c r="I147" s="140"/>
      <c r="J147" s="150"/>
      <c r="K147" s="480" t="s">
        <v>182</v>
      </c>
      <c r="L147" s="481"/>
      <c r="M147" s="18"/>
      <c r="N147" s="18"/>
      <c r="O147" s="18"/>
      <c r="IB147" s="1"/>
      <c r="IC147" s="1"/>
      <c r="ID147" s="1"/>
      <c r="IE147" s="1"/>
    </row>
    <row r="148" spans="2:239" ht="26.25" customHeight="1">
      <c r="B148" s="137"/>
      <c r="C148" s="485"/>
      <c r="D148" s="485"/>
      <c r="E148" s="137"/>
      <c r="F148" s="138"/>
      <c r="G148" s="139"/>
      <c r="H148" s="167"/>
      <c r="I148" s="140"/>
      <c r="J148" s="150"/>
      <c r="M148" s="18"/>
      <c r="N148" s="18"/>
      <c r="O148" s="18"/>
      <c r="IB148" s="1"/>
      <c r="IC148" s="1"/>
      <c r="ID148" s="1"/>
      <c r="IE148" s="1"/>
    </row>
    <row r="149" spans="2:239" ht="63.75" customHeight="1">
      <c r="B149" s="137"/>
      <c r="C149" s="137"/>
      <c r="D149" s="137"/>
      <c r="E149" s="137"/>
      <c r="F149" s="138"/>
      <c r="G149" s="139"/>
      <c r="H149" s="167"/>
      <c r="I149" s="140"/>
      <c r="J149" s="150"/>
      <c r="M149" s="18"/>
      <c r="N149" s="18"/>
      <c r="O149" s="18"/>
      <c r="IB149" s="1"/>
      <c r="IC149" s="1"/>
      <c r="ID149" s="1"/>
      <c r="IE149" s="1"/>
    </row>
  </sheetData>
  <mergeCells count="84">
    <mergeCell ref="C83:C86"/>
    <mergeCell ref="C116:C117"/>
    <mergeCell ref="C120:C121"/>
    <mergeCell ref="D32:G32"/>
    <mergeCell ref="D70:F70"/>
    <mergeCell ref="D66:F66"/>
    <mergeCell ref="D97:F97"/>
    <mergeCell ref="D64:F64"/>
    <mergeCell ref="D65:F65"/>
    <mergeCell ref="D69:F69"/>
    <mergeCell ref="D78:F78"/>
    <mergeCell ref="D114:F114"/>
    <mergeCell ref="D63:F63"/>
    <mergeCell ref="D95:F95"/>
    <mergeCell ref="D111:F111"/>
    <mergeCell ref="D67:F67"/>
    <mergeCell ref="D73:F73"/>
    <mergeCell ref="D72:F72"/>
    <mergeCell ref="D81:F81"/>
    <mergeCell ref="D68:F68"/>
    <mergeCell ref="D79:F79"/>
    <mergeCell ref="D80:F80"/>
    <mergeCell ref="D74:F74"/>
    <mergeCell ref="D71:F71"/>
    <mergeCell ref="C2:L2"/>
    <mergeCell ref="C3:L3"/>
    <mergeCell ref="C17:L18"/>
    <mergeCell ref="D19:G19"/>
    <mergeCell ref="G10:L10"/>
    <mergeCell ref="G11:L11"/>
    <mergeCell ref="D13:L13"/>
    <mergeCell ref="G5:L5"/>
    <mergeCell ref="G6:L6"/>
    <mergeCell ref="G7:L7"/>
    <mergeCell ref="G8:L8"/>
    <mergeCell ref="G9:L9"/>
    <mergeCell ref="C15:L15"/>
    <mergeCell ref="D34:F34"/>
    <mergeCell ref="C35:C42"/>
    <mergeCell ref="C33:C34"/>
    <mergeCell ref="C20:L20"/>
    <mergeCell ref="C31:L31"/>
    <mergeCell ref="C21:C30"/>
    <mergeCell ref="D35:F35"/>
    <mergeCell ref="C54:L54"/>
    <mergeCell ref="C59:L59"/>
    <mergeCell ref="D45:F45"/>
    <mergeCell ref="D40:G40"/>
    <mergeCell ref="C44:C47"/>
    <mergeCell ref="C48:C53"/>
    <mergeCell ref="C56:C58"/>
    <mergeCell ref="C43:L43"/>
    <mergeCell ref="D42:G42"/>
    <mergeCell ref="D103:F103"/>
    <mergeCell ref="C115:L115"/>
    <mergeCell ref="D112:F112"/>
    <mergeCell ref="D109:F109"/>
    <mergeCell ref="D99:F99"/>
    <mergeCell ref="D108:F108"/>
    <mergeCell ref="K147:L147"/>
    <mergeCell ref="K144:L144"/>
    <mergeCell ref="C141:F141"/>
    <mergeCell ref="C148:D148"/>
    <mergeCell ref="C125:C126"/>
    <mergeCell ref="C129:L129"/>
    <mergeCell ref="C130:C133"/>
    <mergeCell ref="D130:E130"/>
    <mergeCell ref="D132:E132"/>
    <mergeCell ref="D1:F1"/>
    <mergeCell ref="C119:L119"/>
    <mergeCell ref="C137:C139"/>
    <mergeCell ref="C60:C82"/>
    <mergeCell ref="C87:C114"/>
    <mergeCell ref="C134:C136"/>
    <mergeCell ref="C124:L124"/>
    <mergeCell ref="D118:G118"/>
    <mergeCell ref="D62:F62"/>
    <mergeCell ref="D85:F85"/>
    <mergeCell ref="D83:F83"/>
    <mergeCell ref="D75:F75"/>
    <mergeCell ref="D76:F76"/>
    <mergeCell ref="D77:F77"/>
    <mergeCell ref="D82:F82"/>
    <mergeCell ref="D92:F92"/>
  </mergeCells>
  <phoneticPr fontId="8" type="noConversion"/>
  <conditionalFormatting sqref="B21">
    <cfRule type="duplicateValues" dxfId="4" priority="47"/>
  </conditionalFormatting>
  <conditionalFormatting sqref="B22">
    <cfRule type="duplicateValues" dxfId="3" priority="23"/>
  </conditionalFormatting>
  <conditionalFormatting sqref="B23">
    <cfRule type="duplicateValues" dxfId="2" priority="48"/>
  </conditionalFormatting>
  <conditionalFormatting sqref="B55:B58">
    <cfRule type="duplicateValues" dxfId="1" priority="76"/>
  </conditionalFormatting>
  <conditionalFormatting sqref="B150:B1048576 B2:B20 B24:B32 B43:B54 B59:B140">
    <cfRule type="duplicateValues" dxfId="0" priority="46"/>
  </conditionalFormatting>
  <pageMargins left="0.25" right="0.25" top="0.75" bottom="0.75" header="0.3" footer="0.3"/>
  <pageSetup paperSize="8" scale="33" fitToHeight="0" orientation="portrait" horizontalDpi="1200" verticalDpi="1200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9.28515625" defaultRowHeight="12.75" customHeight="1"/>
  <cols>
    <col min="1" max="256" width="9.28515625" style="1" customWidth="1"/>
  </cols>
  <sheetData>
    <row r="1" spans="1:5" ht="13.9" customHeight="1">
      <c r="A1" s="2"/>
      <c r="B1" s="2"/>
      <c r="C1" s="2"/>
      <c r="D1" s="2"/>
      <c r="E1" s="2"/>
    </row>
    <row r="2" spans="1:5" ht="13.9" customHeight="1">
      <c r="A2" s="2"/>
      <c r="B2" s="2"/>
      <c r="C2" s="2"/>
      <c r="D2" s="2"/>
      <c r="E2" s="2"/>
    </row>
    <row r="3" spans="1:5" ht="13.9" customHeight="1">
      <c r="A3" s="2"/>
      <c r="B3" s="2"/>
      <c r="C3" s="2"/>
      <c r="D3" s="2"/>
      <c r="E3" s="2"/>
    </row>
    <row r="4" spans="1:5" ht="13.9" customHeight="1">
      <c r="A4" s="2"/>
      <c r="B4" s="2"/>
      <c r="C4" s="2"/>
      <c r="D4" s="2"/>
      <c r="E4" s="2"/>
    </row>
    <row r="5" spans="1:5" ht="13.9" customHeight="1">
      <c r="A5" s="2"/>
      <c r="B5" s="2"/>
      <c r="C5" s="2"/>
      <c r="D5" s="2"/>
      <c r="E5" s="2"/>
    </row>
    <row r="6" spans="1:5" ht="13.9" customHeight="1">
      <c r="A6" s="2"/>
      <c r="B6" s="2"/>
      <c r="C6" s="2"/>
      <c r="D6" s="2"/>
      <c r="E6" s="2"/>
    </row>
    <row r="7" spans="1:5" ht="13.9" customHeight="1">
      <c r="A7" s="2"/>
      <c r="B7" s="2"/>
      <c r="C7" s="2"/>
      <c r="D7" s="2"/>
      <c r="E7" s="2"/>
    </row>
    <row r="8" spans="1:5" ht="13.9" customHeight="1">
      <c r="A8" s="2"/>
      <c r="B8" s="2"/>
      <c r="C8" s="2"/>
      <c r="D8" s="2"/>
      <c r="E8" s="2"/>
    </row>
    <row r="9" spans="1:5" ht="13.9" customHeight="1">
      <c r="A9" s="2"/>
      <c r="B9" s="2"/>
      <c r="C9" s="2"/>
      <c r="D9" s="2"/>
      <c r="E9" s="2"/>
    </row>
    <row r="10" spans="1:5" ht="13.9" customHeight="1">
      <c r="A10" s="2"/>
      <c r="B10" s="2"/>
      <c r="C10" s="2"/>
      <c r="D10" s="2"/>
      <c r="E10" s="2"/>
    </row>
  </sheetData>
  <pageMargins left="0.78740200000000005" right="0.78740200000000005" top="0.98425200000000002" bottom="0.98425200000000002" header="0.5" footer="0.5"/>
  <pageSetup orientation="landscape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9.28515625" defaultRowHeight="12.75" customHeight="1"/>
  <cols>
    <col min="1" max="256" width="9.28515625" style="1" customWidth="1"/>
  </cols>
  <sheetData>
    <row r="1" spans="1:5" ht="13.9" customHeight="1">
      <c r="A1" s="2"/>
      <c r="B1" s="2"/>
      <c r="C1" s="2"/>
      <c r="D1" s="2"/>
      <c r="E1" s="2"/>
    </row>
    <row r="2" spans="1:5" ht="13.9" customHeight="1">
      <c r="A2" s="2"/>
      <c r="B2" s="2"/>
      <c r="C2" s="2"/>
      <c r="D2" s="2"/>
      <c r="E2" s="2"/>
    </row>
    <row r="3" spans="1:5" ht="13.9" customHeight="1">
      <c r="A3" s="2"/>
      <c r="B3" s="2"/>
      <c r="C3" s="2"/>
      <c r="D3" s="2"/>
      <c r="E3" s="2"/>
    </row>
    <row r="4" spans="1:5" ht="13.9" customHeight="1">
      <c r="A4" s="2"/>
      <c r="B4" s="2"/>
      <c r="C4" s="2"/>
      <c r="D4" s="2"/>
      <c r="E4" s="2"/>
    </row>
    <row r="5" spans="1:5" ht="13.9" customHeight="1">
      <c r="A5" s="2"/>
      <c r="B5" s="2"/>
      <c r="C5" s="2"/>
      <c r="D5" s="2"/>
      <c r="E5" s="2"/>
    </row>
    <row r="6" spans="1:5" ht="13.9" customHeight="1">
      <c r="A6" s="2"/>
      <c r="B6" s="2"/>
      <c r="C6" s="2"/>
      <c r="D6" s="2"/>
      <c r="E6" s="2"/>
    </row>
    <row r="7" spans="1:5" ht="13.9" customHeight="1">
      <c r="A7" s="2"/>
      <c r="B7" s="2"/>
      <c r="C7" s="2"/>
      <c r="D7" s="2"/>
      <c r="E7" s="2"/>
    </row>
    <row r="8" spans="1:5" ht="13.9" customHeight="1">
      <c r="A8" s="2"/>
      <c r="B8" s="2"/>
      <c r="C8" s="2"/>
      <c r="D8" s="2"/>
      <c r="E8" s="2"/>
    </row>
    <row r="9" spans="1:5" ht="13.9" customHeight="1">
      <c r="A9" s="2"/>
      <c r="B9" s="2"/>
      <c r="C9" s="2"/>
      <c r="D9" s="2"/>
      <c r="E9" s="2"/>
    </row>
    <row r="10" spans="1:5" ht="13.9" customHeight="1">
      <c r="A10" s="2"/>
      <c r="B10" s="2"/>
      <c r="C10" s="2"/>
      <c r="D10" s="2"/>
      <c r="E10" s="2"/>
    </row>
  </sheetData>
  <pageMargins left="0.78740200000000005" right="0.78740200000000005" top="0.98425200000000002" bottom="0.98425200000000002" header="0.5" footer="0.5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Charlassier</dc:creator>
  <cp:lastModifiedBy>Valentin Leclerc</cp:lastModifiedBy>
  <cp:lastPrinted>2025-02-26T16:19:24Z</cp:lastPrinted>
  <dcterms:created xsi:type="dcterms:W3CDTF">2021-07-20T15:30:37Z</dcterms:created>
  <dcterms:modified xsi:type="dcterms:W3CDTF">2025-03-05T14:21:58Z</dcterms:modified>
</cp:coreProperties>
</file>